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75" windowHeight="7815"/>
  </bookViews>
  <sheets>
    <sheet name="入力" sheetId="1" r:id="rId1"/>
    <sheet name="XY30" sheetId="11" r:id="rId2"/>
    <sheet name="XZ30" sheetId="2" r:id="rId3"/>
    <sheet name="YZ30" sheetId="8" r:id="rId4"/>
    <sheet name="XY20" sheetId="12" r:id="rId5"/>
    <sheet name="XZ20" sheetId="9" r:id="rId6"/>
    <sheet name="YZ20" sheetId="4" r:id="rId7"/>
    <sheet name="XY10" sheetId="13" r:id="rId8"/>
    <sheet name="XZ10" sheetId="10" r:id="rId9"/>
    <sheet name="YZ10" sheetId="7" r:id="rId10"/>
  </sheets>
  <calcPr calcId="125725"/>
</workbook>
</file>

<file path=xl/calcChain.xml><?xml version="1.0" encoding="utf-8"?>
<calcChain xmlns="http://schemas.openxmlformats.org/spreadsheetml/2006/main">
  <c r="G12" i="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2" i="7" l="1"/>
  <c r="G13"/>
  <c r="G14"/>
  <c r="G15"/>
  <c r="G16"/>
  <c r="G17"/>
  <c r="G18"/>
  <c r="G19"/>
  <c r="G20"/>
  <c r="G11"/>
  <c r="G11" i="4"/>
  <c r="G12" i="10"/>
  <c r="G13"/>
  <c r="G14"/>
  <c r="G15"/>
  <c r="G16"/>
  <c r="G17"/>
  <c r="G18"/>
  <c r="G19"/>
  <c r="G20"/>
  <c r="G11"/>
  <c r="G11" i="13"/>
  <c r="G12"/>
  <c r="G13"/>
  <c r="G14"/>
  <c r="G15"/>
  <c r="G16"/>
  <c r="G17"/>
  <c r="G18"/>
  <c r="G19"/>
  <c r="G20"/>
  <c r="G11" i="11"/>
  <c r="G12" i="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1" i="8"/>
  <c r="G12" i="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1"/>
  <c r="G22" i="12"/>
  <c r="G23"/>
  <c r="G24"/>
  <c r="G25"/>
  <c r="G26"/>
  <c r="G27"/>
  <c r="G28"/>
  <c r="G29"/>
  <c r="G30"/>
  <c r="G12"/>
  <c r="G13"/>
  <c r="G14"/>
  <c r="G15"/>
  <c r="G16"/>
  <c r="G17"/>
  <c r="G18"/>
  <c r="G19"/>
  <c r="G20"/>
  <c r="G21"/>
  <c r="G11"/>
  <c r="L5" i="8"/>
  <c r="L4"/>
  <c r="L3"/>
  <c r="G12"/>
  <c r="G11" i="2"/>
  <c r="L5"/>
  <c r="C13"/>
  <c r="C15"/>
  <c r="C17"/>
  <c r="C19"/>
  <c r="C21"/>
  <c r="C23"/>
  <c r="C25"/>
  <c r="C27"/>
  <c r="C29"/>
  <c r="C31"/>
  <c r="C33"/>
  <c r="C35"/>
  <c r="C37"/>
  <c r="C39"/>
  <c r="C14" i="7"/>
  <c r="D11" i="13"/>
  <c r="D19" i="7"/>
  <c r="D17" i="10"/>
  <c r="C15"/>
  <c r="D12" i="13"/>
  <c r="D20"/>
  <c r="C16"/>
  <c r="C16" i="4"/>
  <c r="C24"/>
  <c r="D11" i="12"/>
  <c r="D19" i="4"/>
  <c r="D27"/>
  <c r="D23" i="9"/>
  <c r="D12"/>
  <c r="D11"/>
  <c r="C19"/>
  <c r="C27"/>
  <c r="D14" i="12"/>
  <c r="D22"/>
  <c r="D30"/>
  <c r="C19"/>
  <c r="C27"/>
  <c r="D17" i="8"/>
  <c r="D25"/>
  <c r="D33"/>
  <c r="C12"/>
  <c r="C20"/>
  <c r="C28"/>
  <c r="C36"/>
  <c r="D20" i="2"/>
  <c r="D28"/>
  <c r="D36"/>
  <c r="D15"/>
  <c r="C17" i="7"/>
  <c r="D14"/>
  <c r="D11"/>
  <c r="D18" i="10"/>
  <c r="C16"/>
  <c r="D13" i="13"/>
  <c r="D11" i="11"/>
  <c r="C17" i="13"/>
  <c r="C17" i="4"/>
  <c r="C25"/>
  <c r="D12"/>
  <c r="D20"/>
  <c r="D28"/>
  <c r="D24" i="9"/>
  <c r="D13"/>
  <c r="C12"/>
  <c r="C20"/>
  <c r="C28"/>
  <c r="D15" i="12"/>
  <c r="D23"/>
  <c r="C12"/>
  <c r="C20"/>
  <c r="C28"/>
  <c r="D16" i="8"/>
  <c r="D24"/>
  <c r="D32"/>
  <c r="D40"/>
  <c r="C19"/>
  <c r="C27"/>
  <c r="C35"/>
  <c r="D21" i="2"/>
  <c r="D29"/>
  <c r="D12"/>
  <c r="C12" i="7"/>
  <c r="C20"/>
  <c r="D17"/>
  <c r="D15" i="10"/>
  <c r="C13"/>
  <c r="C11"/>
  <c r="D18" i="13"/>
  <c r="C14"/>
  <c r="C14" i="4"/>
  <c r="C22"/>
  <c r="C30"/>
  <c r="D17"/>
  <c r="D25"/>
  <c r="D21" i="9"/>
  <c r="D29"/>
  <c r="D18"/>
  <c r="C17"/>
  <c r="C25"/>
  <c r="D12" i="12"/>
  <c r="D20"/>
  <c r="D28"/>
  <c r="C17"/>
  <c r="D15" i="8"/>
  <c r="C15" i="7"/>
  <c r="D12"/>
  <c r="D20"/>
  <c r="D16" i="10"/>
  <c r="C11" i="13"/>
  <c r="D19"/>
  <c r="C15" i="4"/>
  <c r="C11"/>
  <c r="D26"/>
  <c r="D30" i="9"/>
  <c r="C26"/>
  <c r="D21" i="12"/>
  <c r="C18"/>
  <c r="D14" i="8"/>
  <c r="D30"/>
  <c r="C17"/>
  <c r="C33"/>
  <c r="D27" i="2"/>
  <c r="D14"/>
  <c r="C12"/>
  <c r="C14"/>
  <c r="C16"/>
  <c r="C18"/>
  <c r="C20"/>
  <c r="C22"/>
  <c r="C24"/>
  <c r="C26"/>
  <c r="C28"/>
  <c r="C30"/>
  <c r="C32"/>
  <c r="C34"/>
  <c r="C36"/>
  <c r="C38"/>
  <c r="C40"/>
  <c r="C18" i="7"/>
  <c r="D15"/>
  <c r="D13" i="10"/>
  <c r="D11" i="2"/>
  <c r="C19" i="10"/>
  <c r="D16" i="13"/>
  <c r="C12"/>
  <c r="C12" i="4"/>
  <c r="C20"/>
  <c r="C28"/>
  <c r="D15"/>
  <c r="D23"/>
  <c r="D11"/>
  <c r="D27" i="9"/>
  <c r="D16"/>
  <c r="C15"/>
  <c r="C23"/>
  <c r="C11"/>
  <c r="D18" i="12"/>
  <c r="D26"/>
  <c r="C15"/>
  <c r="C23"/>
  <c r="D13" i="8"/>
  <c r="D21"/>
  <c r="D29"/>
  <c r="D37"/>
  <c r="C16"/>
  <c r="C24"/>
  <c r="C32"/>
  <c r="C40"/>
  <c r="D24" i="2"/>
  <c r="D32"/>
  <c r="D40"/>
  <c r="C13" i="7"/>
  <c r="C11"/>
  <c r="D18"/>
  <c r="D14" i="10"/>
  <c r="C12"/>
  <c r="C20"/>
  <c r="D17" i="13"/>
  <c r="C13"/>
  <c r="C13" i="4"/>
  <c r="C21"/>
  <c r="C29"/>
  <c r="D16"/>
  <c r="D24"/>
  <c r="D20" i="9"/>
  <c r="D28"/>
  <c r="D17"/>
  <c r="C16"/>
  <c r="C24"/>
  <c r="C11" i="12"/>
  <c r="D19"/>
  <c r="D27"/>
  <c r="C16"/>
  <c r="C24"/>
  <c r="D12" i="8"/>
  <c r="D20"/>
  <c r="D28"/>
  <c r="D36"/>
  <c r="C15"/>
  <c r="C23"/>
  <c r="C31"/>
  <c r="C39"/>
  <c r="D25" i="2"/>
  <c r="D33"/>
  <c r="D19"/>
  <c r="C16" i="7"/>
  <c r="D13"/>
  <c r="D11" i="10"/>
  <c r="D19"/>
  <c r="C17"/>
  <c r="D14" i="13"/>
  <c r="C19"/>
  <c r="C18"/>
  <c r="C18" i="4"/>
  <c r="C26"/>
  <c r="D13"/>
  <c r="D21"/>
  <c r="D29"/>
  <c r="D25" i="9"/>
  <c r="D14"/>
  <c r="C13"/>
  <c r="C21"/>
  <c r="C29"/>
  <c r="D16" i="12"/>
  <c r="D24"/>
  <c r="C13"/>
  <c r="C21"/>
  <c r="C29"/>
  <c r="D19" i="8"/>
  <c r="D27"/>
  <c r="D35"/>
  <c r="C14"/>
  <c r="C22"/>
  <c r="C30"/>
  <c r="C38"/>
  <c r="D22" i="2"/>
  <c r="D30"/>
  <c r="D38"/>
  <c r="D17"/>
  <c r="C19" i="7"/>
  <c r="D16"/>
  <c r="D12" i="10"/>
  <c r="D20"/>
  <c r="C18"/>
  <c r="D15" i="13"/>
  <c r="C20"/>
  <c r="C11" i="11"/>
  <c r="C19" i="4"/>
  <c r="C27"/>
  <c r="D14"/>
  <c r="D22"/>
  <c r="D30"/>
  <c r="D26" i="9"/>
  <c r="D15"/>
  <c r="C14"/>
  <c r="C22"/>
  <c r="C30"/>
  <c r="D17" i="12"/>
  <c r="D25"/>
  <c r="C14"/>
  <c r="C22"/>
  <c r="C30"/>
  <c r="D18" i="8"/>
  <c r="D26"/>
  <c r="D34"/>
  <c r="C13"/>
  <c r="C21"/>
  <c r="C29"/>
  <c r="C37"/>
  <c r="D23" i="2"/>
  <c r="D31"/>
  <c r="D39"/>
  <c r="D18"/>
  <c r="D16"/>
  <c r="C25" i="12"/>
  <c r="D23" i="8"/>
  <c r="D31"/>
  <c r="D39"/>
  <c r="C18"/>
  <c r="C26"/>
  <c r="C34"/>
  <c r="D11"/>
  <c r="D26" i="2"/>
  <c r="D34"/>
  <c r="D13"/>
  <c r="C14" i="10"/>
  <c r="C15" i="13"/>
  <c r="C23" i="4"/>
  <c r="D18"/>
  <c r="D22" i="9"/>
  <c r="D19"/>
  <c r="C18"/>
  <c r="D13" i="12"/>
  <c r="D29"/>
  <c r="C26"/>
  <c r="D22" i="8"/>
  <c r="D38"/>
  <c r="C25"/>
  <c r="C11"/>
  <c r="D35" i="2"/>
  <c r="D37"/>
  <c r="G39" i="8" l="1"/>
  <c r="G37"/>
  <c r="G35"/>
  <c r="G33"/>
  <c r="G31"/>
  <c r="G29"/>
  <c r="G27"/>
  <c r="G25"/>
  <c r="G23"/>
  <c r="G21"/>
  <c r="G19"/>
  <c r="G17"/>
  <c r="G15"/>
  <c r="G13"/>
  <c r="G40"/>
  <c r="G38"/>
  <c r="G36"/>
  <c r="G34"/>
  <c r="G32"/>
  <c r="G30"/>
  <c r="G28"/>
  <c r="G26"/>
  <c r="G24"/>
  <c r="G22"/>
  <c r="G20"/>
  <c r="G18"/>
  <c r="G16"/>
  <c r="G14"/>
  <c r="L3" i="11"/>
  <c r="G13" s="1"/>
  <c r="L4"/>
  <c r="G26"/>
  <c r="Z1000" i="13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B13" s="1"/>
  <c r="B14" s="1"/>
  <c r="B15" s="1"/>
  <c r="B16" s="1"/>
  <c r="B17" s="1"/>
  <c r="B18" s="1"/>
  <c r="B19" s="1"/>
  <c r="B20" s="1"/>
  <c r="Z11"/>
  <c r="Y11"/>
  <c r="X11"/>
  <c r="W11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X1"/>
  <c r="L3" s="1"/>
  <c r="W1"/>
  <c r="Z1000" i="12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Z11"/>
  <c r="Y11"/>
  <c r="X11"/>
  <c r="W11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Y1"/>
  <c r="X1"/>
  <c r="W1"/>
  <c r="C11" i="2"/>
  <c r="D26" i="11"/>
  <c r="D16"/>
  <c r="D32"/>
  <c r="C18"/>
  <c r="C34"/>
  <c r="D21"/>
  <c r="D37"/>
  <c r="C25"/>
  <c r="D38"/>
  <c r="C24"/>
  <c r="C40"/>
  <c r="D27"/>
  <c r="C15"/>
  <c r="C31"/>
  <c r="D14"/>
  <c r="D30"/>
  <c r="D20"/>
  <c r="D36"/>
  <c r="C22"/>
  <c r="C38"/>
  <c r="D25"/>
  <c r="C13"/>
  <c r="C29"/>
  <c r="C12"/>
  <c r="C28"/>
  <c r="D15"/>
  <c r="D31"/>
  <c r="C19"/>
  <c r="C35"/>
  <c r="D18"/>
  <c r="D34"/>
  <c r="D24"/>
  <c r="D40"/>
  <c r="C26"/>
  <c r="D13"/>
  <c r="D29"/>
  <c r="C17"/>
  <c r="C33"/>
  <c r="C16"/>
  <c r="C32"/>
  <c r="D19"/>
  <c r="D35"/>
  <c r="C23"/>
  <c r="C39"/>
  <c r="D22"/>
  <c r="D12"/>
  <c r="D28"/>
  <c r="C14"/>
  <c r="C30"/>
  <c r="D17"/>
  <c r="D33"/>
  <c r="C21"/>
  <c r="C37"/>
  <c r="C20"/>
  <c r="C36"/>
  <c r="D23"/>
  <c r="D39"/>
  <c r="C27"/>
  <c r="G34" l="1"/>
  <c r="G18"/>
  <c r="G38"/>
  <c r="G30"/>
  <c r="G22"/>
  <c r="G14"/>
  <c r="G40"/>
  <c r="G36"/>
  <c r="G32"/>
  <c r="G28"/>
  <c r="G24"/>
  <c r="G20"/>
  <c r="G16"/>
  <c r="G12"/>
  <c r="G39"/>
  <c r="G37"/>
  <c r="G35"/>
  <c r="G33"/>
  <c r="G31"/>
  <c r="G29"/>
  <c r="G27"/>
  <c r="G25"/>
  <c r="G23"/>
  <c r="G21"/>
  <c r="G19"/>
  <c r="G17"/>
  <c r="G15"/>
  <c r="L3" i="12"/>
  <c r="L5"/>
  <c r="L4"/>
  <c r="L4" i="13"/>
  <c r="I8" i="11"/>
  <c r="F8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B13" l="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X1"/>
  <c r="W1"/>
  <c r="Z1000" i="1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B14" i="11" l="1"/>
  <c r="B13" i="10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X1"/>
  <c r="L3" s="1"/>
  <c r="W1"/>
  <c r="Z1000" i="9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L4" i="10" l="1"/>
  <c r="B15" i="11"/>
  <c r="B14" i="10"/>
  <c r="B13" i="9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L3"/>
  <c r="Z2"/>
  <c r="Y2"/>
  <c r="X2"/>
  <c r="W2"/>
  <c r="Z1"/>
  <c r="Y1"/>
  <c r="L4" s="1"/>
  <c r="X1"/>
  <c r="W1"/>
  <c r="B31" i="8"/>
  <c r="B32" s="1"/>
  <c r="B33" s="1"/>
  <c r="B34" s="1"/>
  <c r="B35" s="1"/>
  <c r="B36" s="1"/>
  <c r="B37" s="1"/>
  <c r="B38" s="1"/>
  <c r="B39" s="1"/>
  <c r="B40" s="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L5" i="9" l="1"/>
  <c r="B16" i="11"/>
  <c r="B15" i="10"/>
  <c r="B14" i="9"/>
  <c r="B13" i="8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Y1"/>
  <c r="X1"/>
  <c r="W1"/>
  <c r="Z1000" i="7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B17" i="11" l="1"/>
  <c r="B16" i="10"/>
  <c r="B15" i="9"/>
  <c r="B14" i="8"/>
  <c r="B13" i="7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L4" s="1"/>
  <c r="X1"/>
  <c r="L3" s="1"/>
  <c r="W1"/>
  <c r="B30" i="4"/>
  <c r="B27"/>
  <c r="B28" s="1"/>
  <c r="B29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12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Y1"/>
  <c r="Z1"/>
  <c r="X1"/>
  <c r="X1" i="2"/>
  <c r="W2" i="4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"/>
  <c r="W1" i="2"/>
  <c r="I8" i="4"/>
  <c r="F8"/>
  <c r="I5"/>
  <c r="F5"/>
  <c r="B18" i="11" l="1"/>
  <c r="B17" i="10"/>
  <c r="B16" i="9"/>
  <c r="L4" i="4"/>
  <c r="B15" i="8"/>
  <c r="B14" i="7"/>
  <c r="L3" i="4"/>
  <c r="L5"/>
  <c r="I8" i="2"/>
  <c r="I5"/>
  <c r="F8"/>
  <c r="F5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Z1"/>
  <c r="Y1"/>
  <c r="W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B19" i="11" l="1"/>
  <c r="B18" i="10"/>
  <c r="B17" i="9"/>
  <c r="B16" i="8"/>
  <c r="B15" i="7"/>
  <c r="L3" i="2"/>
  <c r="L4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12"/>
  <c r="B20" i="11" l="1"/>
  <c r="B19" i="10"/>
  <c r="B18" i="9"/>
  <c r="B17" i="8"/>
  <c r="B16" i="7"/>
  <c r="B21" i="11" l="1"/>
  <c r="B20" i="10"/>
  <c r="B19" i="9"/>
  <c r="B18" i="8"/>
  <c r="B17" i="7"/>
  <c r="B22" i="11" l="1"/>
  <c r="B20" i="9"/>
  <c r="B19" i="8"/>
  <c r="B18" i="7"/>
  <c r="B23" i="11" l="1"/>
  <c r="B21" i="9"/>
  <c r="B20" i="8"/>
  <c r="B19" i="7"/>
  <c r="B24" i="11" l="1"/>
  <c r="B22" i="9"/>
  <c r="B21" i="8"/>
  <c r="B20" i="7"/>
  <c r="B25" i="11" l="1"/>
  <c r="B23" i="9"/>
  <c r="B22" i="8"/>
  <c r="B26" i="11" l="1"/>
  <c r="B24" i="9"/>
  <c r="B23" i="8"/>
  <c r="B27" i="11" l="1"/>
  <c r="B25" i="9"/>
  <c r="B24" i="8"/>
  <c r="B28" i="11" l="1"/>
  <c r="B26" i="9"/>
  <c r="B25" i="8"/>
  <c r="B29" i="11" l="1"/>
  <c r="B27" i="9"/>
  <c r="B26" i="8"/>
  <c r="B30" i="11" l="1"/>
  <c r="B28" i="9"/>
  <c r="B27" i="8"/>
  <c r="B31" i="11" l="1"/>
  <c r="B29" i="9"/>
  <c r="B28" i="8"/>
  <c r="B32" i="11" l="1"/>
  <c r="B30" i="9"/>
  <c r="B29" i="8"/>
  <c r="B33" i="11" l="1"/>
  <c r="B30" i="8"/>
  <c r="B34" i="11" l="1"/>
  <c r="B35" l="1"/>
  <c r="B36" l="1"/>
  <c r="B37" l="1"/>
  <c r="B38" l="1"/>
  <c r="B39" l="1"/>
  <c r="B40" l="1"/>
</calcChain>
</file>

<file path=xl/sharedStrings.xml><?xml version="1.0" encoding="utf-8"?>
<sst xmlns="http://schemas.openxmlformats.org/spreadsheetml/2006/main" count="254" uniqueCount="32">
  <si>
    <t>ball hit</t>
  </si>
  <si>
    <t>条件</t>
    <rPh sb="0" eb="2">
      <t>ジョウケン</t>
    </rPh>
    <phoneticPr fontId="1"/>
  </si>
  <si>
    <t>軸</t>
    <rPh sb="0" eb="1">
      <t>ジク</t>
    </rPh>
    <phoneticPr fontId="1"/>
  </si>
  <si>
    <t>XZ軸</t>
    <rPh sb="2" eb="3">
      <t>ジク</t>
    </rPh>
    <phoneticPr fontId="1"/>
  </si>
  <si>
    <t>ボール数</t>
    <rPh sb="3" eb="4">
      <t>カズ</t>
    </rPh>
    <phoneticPr fontId="1"/>
  </si>
  <si>
    <t>ball:X（m）</t>
    <phoneticPr fontId="1"/>
  </si>
  <si>
    <t>ball:Z（m）</t>
    <phoneticPr fontId="1"/>
  </si>
  <si>
    <t>（sec）</t>
    <phoneticPr fontId="1"/>
  </si>
  <si>
    <t>入力ボール数X</t>
    <rPh sb="0" eb="2">
      <t>ニュウリョク</t>
    </rPh>
    <rPh sb="5" eb="6">
      <t>スウ</t>
    </rPh>
    <phoneticPr fontId="1"/>
  </si>
  <si>
    <t>入力ボール数Y</t>
    <rPh sb="0" eb="2">
      <t>ニュウリョク</t>
    </rPh>
    <rPh sb="5" eb="6">
      <t>スウ</t>
    </rPh>
    <phoneticPr fontId="1"/>
  </si>
  <si>
    <t>入力ボール数Z</t>
    <rPh sb="0" eb="2">
      <t>ニュウリョク</t>
    </rPh>
    <rPh sb="5" eb="6">
      <t>スウ</t>
    </rPh>
    <phoneticPr fontId="1"/>
  </si>
  <si>
    <t>DataNum</t>
    <phoneticPr fontId="1"/>
  </si>
  <si>
    <t>X Max</t>
    <phoneticPr fontId="1"/>
  </si>
  <si>
    <t>X min</t>
    <phoneticPr fontId="1"/>
  </si>
  <si>
    <t>Z Max</t>
    <phoneticPr fontId="1"/>
  </si>
  <si>
    <t>Z min</t>
    <phoneticPr fontId="1"/>
  </si>
  <si>
    <t>X scale</t>
    <phoneticPr fontId="1"/>
  </si>
  <si>
    <t>Z scale</t>
    <phoneticPr fontId="1"/>
  </si>
  <si>
    <t>座標（ボール）</t>
    <rPh sb="0" eb="2">
      <t>ザヒョウ</t>
    </rPh>
    <phoneticPr fontId="1"/>
  </si>
  <si>
    <t>座標（表示）</t>
    <rPh sb="0" eb="2">
      <t>ザヒョウ</t>
    </rPh>
    <rPh sb="3" eb="5">
      <t>ヒョウジ</t>
    </rPh>
    <phoneticPr fontId="1"/>
  </si>
  <si>
    <t>ball:size(m)</t>
    <phoneticPr fontId="1"/>
  </si>
  <si>
    <t>YZ軸</t>
    <rPh sb="2" eb="3">
      <t>ジク</t>
    </rPh>
    <phoneticPr fontId="1"/>
  </si>
  <si>
    <t>ball:Y（m）</t>
    <phoneticPr fontId="1"/>
  </si>
  <si>
    <t>Y Max</t>
    <phoneticPr fontId="1"/>
  </si>
  <si>
    <t>Y min</t>
    <phoneticPr fontId="1"/>
  </si>
  <si>
    <t>Y scale</t>
    <phoneticPr fontId="1"/>
  </si>
  <si>
    <t>↑　最大入力エリア（1000行まで）　↑</t>
    <rPh sb="2" eb="4">
      <t>サイダイ</t>
    </rPh>
    <rPh sb="4" eb="6">
      <t>ニュウリョク</t>
    </rPh>
    <rPh sb="14" eb="15">
      <t>ギョウ</t>
    </rPh>
    <phoneticPr fontId="1"/>
  </si>
  <si>
    <t>ball:X（m）</t>
    <phoneticPr fontId="1"/>
  </si>
  <si>
    <t>（sec）</t>
    <phoneticPr fontId="1"/>
  </si>
  <si>
    <t>ball:Y（m）</t>
    <phoneticPr fontId="1"/>
  </si>
  <si>
    <t>作成者：コムロコンサルティンググループ（http://komurocg.com/） CEO 小室匡史</t>
    <rPh sb="0" eb="3">
      <t>サクセイシャ</t>
    </rPh>
    <rPh sb="46" eb="48">
      <t>コムロ</t>
    </rPh>
    <rPh sb="48" eb="50">
      <t>マサシ</t>
    </rPh>
    <phoneticPr fontId="1"/>
  </si>
  <si>
    <t>カウントボール数</t>
    <rPh sb="7" eb="8">
      <t>スウ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</si>
</sst>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'XY30'!$C$11:$C$40</c:f>
              <c:numCache>
                <c:formatCode>General</c:formatCode>
                <c:ptCount val="30"/>
                <c:pt idx="0">
                  <c:v>6.6687500000000002</c:v>
                </c:pt>
                <c:pt idx="1">
                  <c:v>6.7505600000000001</c:v>
                </c:pt>
                <c:pt idx="2">
                  <c:v>6.8350299999999997</c:v>
                </c:pt>
                <c:pt idx="3">
                  <c:v>6.9291999999999998</c:v>
                </c:pt>
                <c:pt idx="4">
                  <c:v>7.0092400000000001</c:v>
                </c:pt>
                <c:pt idx="5">
                  <c:v>7.0876299999999999</c:v>
                </c:pt>
                <c:pt idx="6">
                  <c:v>7.1660599999999999</c:v>
                </c:pt>
                <c:pt idx="7">
                  <c:v>7.2418699999999996</c:v>
                </c:pt>
                <c:pt idx="8">
                  <c:v>7.3277299999999999</c:v>
                </c:pt>
                <c:pt idx="9">
                  <c:v>7.4168900000000004</c:v>
                </c:pt>
                <c:pt idx="10">
                  <c:v>7.5023999999999997</c:v>
                </c:pt>
                <c:pt idx="11">
                  <c:v>7.58636</c:v>
                </c:pt>
                <c:pt idx="12">
                  <c:v>7.6663800000000002</c:v>
                </c:pt>
                <c:pt idx="13">
                  <c:v>7.7484599999999997</c:v>
                </c:pt>
                <c:pt idx="14">
                  <c:v>7.8242700000000003</c:v>
                </c:pt>
                <c:pt idx="15">
                  <c:v>7.8918299999999997</c:v>
                </c:pt>
                <c:pt idx="16">
                  <c:v>7.9760999999999997</c:v>
                </c:pt>
                <c:pt idx="17">
                  <c:v>8.0606799999999996</c:v>
                </c:pt>
                <c:pt idx="18">
                  <c:v>8.1329700000000003</c:v>
                </c:pt>
                <c:pt idx="19">
                  <c:v>8.2028499999999998</c:v>
                </c:pt>
                <c:pt idx="20">
                  <c:v>8.2803299999999993</c:v>
                </c:pt>
                <c:pt idx="21">
                  <c:v>8.3562100000000008</c:v>
                </c:pt>
                <c:pt idx="22">
                  <c:v>8.4278600000000008</c:v>
                </c:pt>
                <c:pt idx="23">
                  <c:v>8.49892</c:v>
                </c:pt>
                <c:pt idx="24">
                  <c:v>8.5687599999999993</c:v>
                </c:pt>
                <c:pt idx="25">
                  <c:v>8.6459399999999995</c:v>
                </c:pt>
                <c:pt idx="26">
                  <c:v>8.7235600000000009</c:v>
                </c:pt>
                <c:pt idx="27">
                  <c:v>8.8007200000000001</c:v>
                </c:pt>
                <c:pt idx="28">
                  <c:v>8.8845500000000008</c:v>
                </c:pt>
                <c:pt idx="29">
                  <c:v>8.7707800000000002</c:v>
                </c:pt>
              </c:numCache>
            </c:numRef>
          </c:xVal>
          <c:yVal>
            <c:numRef>
              <c:f>'XY30'!$D$11:$D$40</c:f>
              <c:numCache>
                <c:formatCode>General</c:formatCode>
                <c:ptCount val="30"/>
                <c:pt idx="0">
                  <c:v>-1.4567699999999999</c:v>
                </c:pt>
                <c:pt idx="1">
                  <c:v>-1.41472</c:v>
                </c:pt>
                <c:pt idx="2">
                  <c:v>-1.37287</c:v>
                </c:pt>
                <c:pt idx="3">
                  <c:v>-1.32694</c:v>
                </c:pt>
                <c:pt idx="4">
                  <c:v>-1.29501</c:v>
                </c:pt>
                <c:pt idx="5">
                  <c:v>-1.2638100000000001</c:v>
                </c:pt>
                <c:pt idx="6">
                  <c:v>-1.2213099999999999</c:v>
                </c:pt>
                <c:pt idx="7">
                  <c:v>-1.1850799999999999</c:v>
                </c:pt>
                <c:pt idx="8">
                  <c:v>-1.1343399999999999</c:v>
                </c:pt>
                <c:pt idx="9">
                  <c:v>-1.0838099999999999</c:v>
                </c:pt>
                <c:pt idx="10">
                  <c:v>-1.03454</c:v>
                </c:pt>
                <c:pt idx="11">
                  <c:v>-0.99150700000000003</c:v>
                </c:pt>
                <c:pt idx="12">
                  <c:v>-0.94228199999999995</c:v>
                </c:pt>
                <c:pt idx="13">
                  <c:v>-0.89287499999999997</c:v>
                </c:pt>
                <c:pt idx="14">
                  <c:v>-0.84697800000000001</c:v>
                </c:pt>
                <c:pt idx="15">
                  <c:v>-0.79114799999999996</c:v>
                </c:pt>
                <c:pt idx="16">
                  <c:v>-0.73629900000000004</c:v>
                </c:pt>
                <c:pt idx="17">
                  <c:v>-0.68529200000000001</c:v>
                </c:pt>
                <c:pt idx="18">
                  <c:v>-0.62935799999999997</c:v>
                </c:pt>
                <c:pt idx="19">
                  <c:v>-0.57215899999999997</c:v>
                </c:pt>
                <c:pt idx="20">
                  <c:v>-0.51224499999999995</c:v>
                </c:pt>
                <c:pt idx="21">
                  <c:v>-0.44742799999999999</c:v>
                </c:pt>
                <c:pt idx="22">
                  <c:v>-0.38501800000000003</c:v>
                </c:pt>
                <c:pt idx="23">
                  <c:v>-0.31368499999999999</c:v>
                </c:pt>
                <c:pt idx="24">
                  <c:v>-0.248561</c:v>
                </c:pt>
                <c:pt idx="25">
                  <c:v>-0.18216399999999999</c:v>
                </c:pt>
                <c:pt idx="26">
                  <c:v>-0.11394600000000001</c:v>
                </c:pt>
                <c:pt idx="27">
                  <c:v>-7.0378700000000002E-2</c:v>
                </c:pt>
                <c:pt idx="28">
                  <c:v>-3.8523599999999998E-2</c:v>
                </c:pt>
                <c:pt idx="29">
                  <c:v>0.344497</c:v>
                </c:pt>
              </c:numCache>
            </c:numRef>
          </c:yVal>
          <c:bubbleSize>
            <c:numRef>
              <c:f>'XY30'!$E$11:$E$40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5"/>
        <c:axId val="108315392"/>
        <c:axId val="108316928"/>
      </c:bubbleChart>
      <c:valAx>
        <c:axId val="108315392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08316928"/>
        <c:crosses val="autoZero"/>
        <c:crossBetween val="midCat"/>
        <c:minorUnit val="0.5"/>
      </c:valAx>
      <c:valAx>
        <c:axId val="108316928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10831539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'XZ30'!$C$11:$C$40</c:f>
              <c:numCache>
                <c:formatCode>General</c:formatCode>
                <c:ptCount val="30"/>
                <c:pt idx="0">
                  <c:v>6.6687500000000002</c:v>
                </c:pt>
                <c:pt idx="1">
                  <c:v>6.7505600000000001</c:v>
                </c:pt>
                <c:pt idx="2">
                  <c:v>6.8350299999999997</c:v>
                </c:pt>
                <c:pt idx="3">
                  <c:v>6.9291999999999998</c:v>
                </c:pt>
                <c:pt idx="4">
                  <c:v>7.0092400000000001</c:v>
                </c:pt>
                <c:pt idx="5">
                  <c:v>7.0876299999999999</c:v>
                </c:pt>
                <c:pt idx="6">
                  <c:v>7.1660599999999999</c:v>
                </c:pt>
                <c:pt idx="7">
                  <c:v>7.2418699999999996</c:v>
                </c:pt>
                <c:pt idx="8">
                  <c:v>7.3277299999999999</c:v>
                </c:pt>
                <c:pt idx="9">
                  <c:v>7.4168900000000004</c:v>
                </c:pt>
                <c:pt idx="10">
                  <c:v>7.5023999999999997</c:v>
                </c:pt>
                <c:pt idx="11">
                  <c:v>7.58636</c:v>
                </c:pt>
                <c:pt idx="12">
                  <c:v>7.6663800000000002</c:v>
                </c:pt>
                <c:pt idx="13">
                  <c:v>7.7484599999999997</c:v>
                </c:pt>
                <c:pt idx="14">
                  <c:v>7.8242700000000003</c:v>
                </c:pt>
                <c:pt idx="15">
                  <c:v>7.8918299999999997</c:v>
                </c:pt>
                <c:pt idx="16">
                  <c:v>7.9760999999999997</c:v>
                </c:pt>
                <c:pt idx="17">
                  <c:v>8.0606799999999996</c:v>
                </c:pt>
                <c:pt idx="18">
                  <c:v>8.1329700000000003</c:v>
                </c:pt>
                <c:pt idx="19">
                  <c:v>8.2028499999999998</c:v>
                </c:pt>
                <c:pt idx="20">
                  <c:v>8.2803299999999993</c:v>
                </c:pt>
                <c:pt idx="21">
                  <c:v>8.3562100000000008</c:v>
                </c:pt>
                <c:pt idx="22">
                  <c:v>8.4278600000000008</c:v>
                </c:pt>
                <c:pt idx="23">
                  <c:v>8.49892</c:v>
                </c:pt>
                <c:pt idx="24">
                  <c:v>8.5687599999999993</c:v>
                </c:pt>
                <c:pt idx="25">
                  <c:v>8.6459399999999995</c:v>
                </c:pt>
                <c:pt idx="26">
                  <c:v>8.7235600000000009</c:v>
                </c:pt>
                <c:pt idx="27">
                  <c:v>8.8007200000000001</c:v>
                </c:pt>
                <c:pt idx="28">
                  <c:v>8.8845500000000008</c:v>
                </c:pt>
                <c:pt idx="29">
                  <c:v>8.7707800000000002</c:v>
                </c:pt>
              </c:numCache>
            </c:numRef>
          </c:xVal>
          <c:yVal>
            <c:numRef>
              <c:f>'XZ30'!$D$11:$D$40</c:f>
              <c:numCache>
                <c:formatCode>General</c:formatCode>
                <c:ptCount val="30"/>
                <c:pt idx="0">
                  <c:v>2.91995</c:v>
                </c:pt>
                <c:pt idx="1">
                  <c:v>3.2520199999999999</c:v>
                </c:pt>
                <c:pt idx="2">
                  <c:v>3.55369</c:v>
                </c:pt>
                <c:pt idx="3">
                  <c:v>3.8294299999999999</c:v>
                </c:pt>
                <c:pt idx="4">
                  <c:v>4.0847899999999999</c:v>
                </c:pt>
                <c:pt idx="5">
                  <c:v>4.3151799999999998</c:v>
                </c:pt>
                <c:pt idx="6">
                  <c:v>4.5212199999999996</c:v>
                </c:pt>
                <c:pt idx="7">
                  <c:v>4.7021199999999999</c:v>
                </c:pt>
                <c:pt idx="8">
                  <c:v>4.8590200000000001</c:v>
                </c:pt>
                <c:pt idx="9">
                  <c:v>4.9979100000000001</c:v>
                </c:pt>
                <c:pt idx="10">
                  <c:v>5.1101599999999996</c:v>
                </c:pt>
                <c:pt idx="11">
                  <c:v>5.2001099999999996</c:v>
                </c:pt>
                <c:pt idx="12">
                  <c:v>5.2664299999999997</c:v>
                </c:pt>
                <c:pt idx="13">
                  <c:v>5.3099600000000002</c:v>
                </c:pt>
                <c:pt idx="14">
                  <c:v>5.3416399999999999</c:v>
                </c:pt>
                <c:pt idx="15">
                  <c:v>5.3479599999999996</c:v>
                </c:pt>
                <c:pt idx="16">
                  <c:v>5.3260399999999999</c:v>
                </c:pt>
                <c:pt idx="17">
                  <c:v>5.2804799999999998</c:v>
                </c:pt>
                <c:pt idx="18">
                  <c:v>5.2095799999999999</c:v>
                </c:pt>
                <c:pt idx="19">
                  <c:v>5.1243299999999996</c:v>
                </c:pt>
                <c:pt idx="20">
                  <c:v>5.0169100000000002</c:v>
                </c:pt>
                <c:pt idx="21">
                  <c:v>4.8975</c:v>
                </c:pt>
                <c:pt idx="22">
                  <c:v>4.75162</c:v>
                </c:pt>
                <c:pt idx="23">
                  <c:v>4.5783100000000001</c:v>
                </c:pt>
                <c:pt idx="24">
                  <c:v>4.3912599999999999</c:v>
                </c:pt>
                <c:pt idx="25">
                  <c:v>4.1801399999999997</c:v>
                </c:pt>
                <c:pt idx="26">
                  <c:v>3.9551599999999998</c:v>
                </c:pt>
                <c:pt idx="27">
                  <c:v>3.7126000000000001</c:v>
                </c:pt>
                <c:pt idx="28">
                  <c:v>3.44631</c:v>
                </c:pt>
                <c:pt idx="29">
                  <c:v>3.2089799999999999</c:v>
                </c:pt>
              </c:numCache>
            </c:numRef>
          </c:yVal>
          <c:bubbleSize>
            <c:numRef>
              <c:f>'XZ30'!$E$11:$E$40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0"/>
        <c:axId val="108353408"/>
        <c:axId val="108354944"/>
      </c:bubbleChart>
      <c:valAx>
        <c:axId val="10835340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08354944"/>
        <c:crosses val="autoZero"/>
        <c:crossBetween val="midCat"/>
        <c:minorUnit val="0.5"/>
      </c:valAx>
      <c:valAx>
        <c:axId val="108354944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08353408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'YZ30'!$C$11:$C$40</c:f>
              <c:numCache>
                <c:formatCode>General</c:formatCode>
                <c:ptCount val="30"/>
                <c:pt idx="0">
                  <c:v>-1.4567699999999999</c:v>
                </c:pt>
                <c:pt idx="1">
                  <c:v>-1.41472</c:v>
                </c:pt>
                <c:pt idx="2">
                  <c:v>-1.37287</c:v>
                </c:pt>
                <c:pt idx="3">
                  <c:v>-1.32694</c:v>
                </c:pt>
                <c:pt idx="4">
                  <c:v>-1.29501</c:v>
                </c:pt>
                <c:pt idx="5">
                  <c:v>-1.2638100000000001</c:v>
                </c:pt>
                <c:pt idx="6">
                  <c:v>-1.2213099999999999</c:v>
                </c:pt>
                <c:pt idx="7">
                  <c:v>-1.1850799999999999</c:v>
                </c:pt>
                <c:pt idx="8">
                  <c:v>-1.1343399999999999</c:v>
                </c:pt>
                <c:pt idx="9">
                  <c:v>-1.0838099999999999</c:v>
                </c:pt>
                <c:pt idx="10">
                  <c:v>-1.03454</c:v>
                </c:pt>
                <c:pt idx="11">
                  <c:v>-0.99150700000000003</c:v>
                </c:pt>
                <c:pt idx="12">
                  <c:v>-0.94228199999999995</c:v>
                </c:pt>
                <c:pt idx="13">
                  <c:v>-0.89287499999999997</c:v>
                </c:pt>
                <c:pt idx="14">
                  <c:v>-0.84697800000000001</c:v>
                </c:pt>
                <c:pt idx="15">
                  <c:v>-0.79114799999999996</c:v>
                </c:pt>
                <c:pt idx="16">
                  <c:v>-0.73629900000000004</c:v>
                </c:pt>
                <c:pt idx="17">
                  <c:v>-0.68529200000000001</c:v>
                </c:pt>
                <c:pt idx="18">
                  <c:v>-0.62935799999999997</c:v>
                </c:pt>
                <c:pt idx="19">
                  <c:v>-0.57215899999999997</c:v>
                </c:pt>
                <c:pt idx="20">
                  <c:v>-0.51224499999999995</c:v>
                </c:pt>
                <c:pt idx="21">
                  <c:v>-0.44742799999999999</c:v>
                </c:pt>
                <c:pt idx="22">
                  <c:v>-0.38501800000000003</c:v>
                </c:pt>
                <c:pt idx="23">
                  <c:v>-0.31368499999999999</c:v>
                </c:pt>
                <c:pt idx="24">
                  <c:v>-0.248561</c:v>
                </c:pt>
                <c:pt idx="25">
                  <c:v>-0.18216399999999999</c:v>
                </c:pt>
                <c:pt idx="26">
                  <c:v>-0.11394600000000001</c:v>
                </c:pt>
                <c:pt idx="27">
                  <c:v>-7.0378700000000002E-2</c:v>
                </c:pt>
                <c:pt idx="28">
                  <c:v>-3.8523599999999998E-2</c:v>
                </c:pt>
                <c:pt idx="29">
                  <c:v>0.344497</c:v>
                </c:pt>
              </c:numCache>
            </c:numRef>
          </c:xVal>
          <c:yVal>
            <c:numRef>
              <c:f>'YZ30'!$D$11:$D$40</c:f>
              <c:numCache>
                <c:formatCode>General</c:formatCode>
                <c:ptCount val="30"/>
                <c:pt idx="0">
                  <c:v>2.91995</c:v>
                </c:pt>
                <c:pt idx="1">
                  <c:v>3.2520199999999999</c:v>
                </c:pt>
                <c:pt idx="2">
                  <c:v>3.55369</c:v>
                </c:pt>
                <c:pt idx="3">
                  <c:v>3.8294299999999999</c:v>
                </c:pt>
                <c:pt idx="4">
                  <c:v>4.0847899999999999</c:v>
                </c:pt>
                <c:pt idx="5">
                  <c:v>4.3151799999999998</c:v>
                </c:pt>
                <c:pt idx="6">
                  <c:v>4.5212199999999996</c:v>
                </c:pt>
                <c:pt idx="7">
                  <c:v>4.7021199999999999</c:v>
                </c:pt>
                <c:pt idx="8">
                  <c:v>4.8590200000000001</c:v>
                </c:pt>
                <c:pt idx="9">
                  <c:v>4.9979100000000001</c:v>
                </c:pt>
                <c:pt idx="10">
                  <c:v>5.1101599999999996</c:v>
                </c:pt>
                <c:pt idx="11">
                  <c:v>5.2001099999999996</c:v>
                </c:pt>
                <c:pt idx="12">
                  <c:v>5.2664299999999997</c:v>
                </c:pt>
                <c:pt idx="13">
                  <c:v>5.3099600000000002</c:v>
                </c:pt>
                <c:pt idx="14">
                  <c:v>5.3416399999999999</c:v>
                </c:pt>
                <c:pt idx="15">
                  <c:v>5.3479599999999996</c:v>
                </c:pt>
                <c:pt idx="16">
                  <c:v>5.3260399999999999</c:v>
                </c:pt>
                <c:pt idx="17">
                  <c:v>5.2804799999999998</c:v>
                </c:pt>
                <c:pt idx="18">
                  <c:v>5.2095799999999999</c:v>
                </c:pt>
                <c:pt idx="19">
                  <c:v>5.1243299999999996</c:v>
                </c:pt>
                <c:pt idx="20">
                  <c:v>5.0169100000000002</c:v>
                </c:pt>
                <c:pt idx="21">
                  <c:v>4.8975</c:v>
                </c:pt>
                <c:pt idx="22">
                  <c:v>4.75162</c:v>
                </c:pt>
                <c:pt idx="23">
                  <c:v>4.5783100000000001</c:v>
                </c:pt>
                <c:pt idx="24">
                  <c:v>4.3912599999999999</c:v>
                </c:pt>
                <c:pt idx="25">
                  <c:v>4.1801399999999997</c:v>
                </c:pt>
                <c:pt idx="26">
                  <c:v>3.9551599999999998</c:v>
                </c:pt>
                <c:pt idx="27">
                  <c:v>3.7126000000000001</c:v>
                </c:pt>
                <c:pt idx="28">
                  <c:v>3.44631</c:v>
                </c:pt>
                <c:pt idx="29">
                  <c:v>3.2089799999999999</c:v>
                </c:pt>
              </c:numCache>
            </c:numRef>
          </c:yVal>
          <c:bubbleSize>
            <c:numRef>
              <c:f>'YZ30'!$E$11:$E$40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15"/>
        <c:axId val="108600320"/>
        <c:axId val="109081344"/>
      </c:bubbleChart>
      <c:valAx>
        <c:axId val="108600320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109081344"/>
        <c:crosses val="autoZero"/>
        <c:crossBetween val="midCat"/>
        <c:minorUnit val="0.2"/>
      </c:valAx>
      <c:valAx>
        <c:axId val="109081344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08600320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'XY20'!$C$11:$C$40</c:f>
              <c:numCache>
                <c:formatCode>General</c:formatCode>
                <c:ptCount val="30"/>
                <c:pt idx="0">
                  <c:v>6.71082</c:v>
                </c:pt>
                <c:pt idx="1">
                  <c:v>6.8350299999999997</c:v>
                </c:pt>
                <c:pt idx="2">
                  <c:v>6.9708699999999997</c:v>
                </c:pt>
                <c:pt idx="3">
                  <c:v>7.0876299999999999</c:v>
                </c:pt>
                <c:pt idx="4">
                  <c:v>7.2042999999999999</c:v>
                </c:pt>
                <c:pt idx="5">
                  <c:v>7.3277299999999999</c:v>
                </c:pt>
                <c:pt idx="6">
                  <c:v>7.4589800000000004</c:v>
                </c:pt>
                <c:pt idx="7">
                  <c:v>7.58636</c:v>
                </c:pt>
                <c:pt idx="8">
                  <c:v>7.7075199999999997</c:v>
                </c:pt>
                <c:pt idx="9">
                  <c:v>7.8242700000000003</c:v>
                </c:pt>
                <c:pt idx="10">
                  <c:v>7.9304500000000004</c:v>
                </c:pt>
                <c:pt idx="11">
                  <c:v>8.0606799999999996</c:v>
                </c:pt>
                <c:pt idx="12">
                  <c:v>8.1675699999999996</c:v>
                </c:pt>
                <c:pt idx="13">
                  <c:v>8.2803299999999993</c:v>
                </c:pt>
                <c:pt idx="14">
                  <c:v>8.3919700000000006</c:v>
                </c:pt>
                <c:pt idx="15">
                  <c:v>8.49892</c:v>
                </c:pt>
                <c:pt idx="16">
                  <c:v>8.6068499999999997</c:v>
                </c:pt>
                <c:pt idx="17">
                  <c:v>8.7235600000000009</c:v>
                </c:pt>
                <c:pt idx="18">
                  <c:v>8.8454300000000003</c:v>
                </c:pt>
                <c:pt idx="19">
                  <c:v>8.7707800000000002</c:v>
                </c:pt>
              </c:numCache>
            </c:numRef>
          </c:xVal>
          <c:yVal>
            <c:numRef>
              <c:f>'XY20'!$D$11:$D$40</c:f>
              <c:numCache>
                <c:formatCode>General</c:formatCode>
                <c:ptCount val="30"/>
                <c:pt idx="0">
                  <c:v>-1.4351100000000001</c:v>
                </c:pt>
                <c:pt idx="1">
                  <c:v>-1.37287</c:v>
                </c:pt>
                <c:pt idx="2">
                  <c:v>-1.3091699999999999</c:v>
                </c:pt>
                <c:pt idx="3">
                  <c:v>-1.2638100000000001</c:v>
                </c:pt>
                <c:pt idx="4">
                  <c:v>-1.2023699999999999</c:v>
                </c:pt>
                <c:pt idx="5">
                  <c:v>-1.1343399999999999</c:v>
                </c:pt>
                <c:pt idx="6">
                  <c:v>-1.05918</c:v>
                </c:pt>
                <c:pt idx="7">
                  <c:v>-0.99150700000000003</c:v>
                </c:pt>
                <c:pt idx="8">
                  <c:v>-0.91564299999999998</c:v>
                </c:pt>
                <c:pt idx="9">
                  <c:v>-0.84697800000000001</c:v>
                </c:pt>
                <c:pt idx="10">
                  <c:v>-0.76370099999999996</c:v>
                </c:pt>
                <c:pt idx="11">
                  <c:v>-0.68529200000000001</c:v>
                </c:pt>
                <c:pt idx="12">
                  <c:v>-0.60069899999999998</c:v>
                </c:pt>
                <c:pt idx="13">
                  <c:v>-0.51224499999999995</c:v>
                </c:pt>
                <c:pt idx="14">
                  <c:v>-0.41706900000000002</c:v>
                </c:pt>
                <c:pt idx="15">
                  <c:v>-0.31368499999999999</c:v>
                </c:pt>
                <c:pt idx="16">
                  <c:v>-0.21664900000000001</c:v>
                </c:pt>
                <c:pt idx="17">
                  <c:v>-0.11394600000000001</c:v>
                </c:pt>
                <c:pt idx="18">
                  <c:v>-6.1188399999999997E-2</c:v>
                </c:pt>
                <c:pt idx="19">
                  <c:v>0.344497</c:v>
                </c:pt>
              </c:numCache>
            </c:numRef>
          </c:yVal>
          <c:bubbleSize>
            <c:numRef>
              <c:f>'XY20'!$E$11:$E$40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5"/>
        <c:axId val="115335552"/>
        <c:axId val="115337088"/>
      </c:bubbleChart>
      <c:valAx>
        <c:axId val="115335552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15337088"/>
        <c:crosses val="autoZero"/>
        <c:crossBetween val="midCat"/>
        <c:minorUnit val="0.5"/>
      </c:valAx>
      <c:valAx>
        <c:axId val="115337088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11533555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'XZ20'!$C$11:$C$40</c:f>
              <c:numCache>
                <c:formatCode>General</c:formatCode>
                <c:ptCount val="30"/>
                <c:pt idx="0">
                  <c:v>6.71082</c:v>
                </c:pt>
                <c:pt idx="1">
                  <c:v>6.8350299999999997</c:v>
                </c:pt>
                <c:pt idx="2">
                  <c:v>6.9708699999999997</c:v>
                </c:pt>
                <c:pt idx="3">
                  <c:v>7.0876299999999999</c:v>
                </c:pt>
                <c:pt idx="4">
                  <c:v>7.2042999999999999</c:v>
                </c:pt>
                <c:pt idx="5">
                  <c:v>7.3277299999999999</c:v>
                </c:pt>
                <c:pt idx="6">
                  <c:v>7.4589800000000004</c:v>
                </c:pt>
                <c:pt idx="7">
                  <c:v>7.58636</c:v>
                </c:pt>
                <c:pt idx="8">
                  <c:v>7.7075199999999997</c:v>
                </c:pt>
                <c:pt idx="9">
                  <c:v>7.8242700000000003</c:v>
                </c:pt>
                <c:pt idx="10">
                  <c:v>7.9304500000000004</c:v>
                </c:pt>
                <c:pt idx="11">
                  <c:v>8.0606799999999996</c:v>
                </c:pt>
                <c:pt idx="12">
                  <c:v>8.1675699999999996</c:v>
                </c:pt>
                <c:pt idx="13">
                  <c:v>8.2803299999999993</c:v>
                </c:pt>
                <c:pt idx="14">
                  <c:v>8.3919700000000006</c:v>
                </c:pt>
                <c:pt idx="15">
                  <c:v>8.49892</c:v>
                </c:pt>
                <c:pt idx="16">
                  <c:v>8.6068499999999997</c:v>
                </c:pt>
                <c:pt idx="17">
                  <c:v>8.7235600000000009</c:v>
                </c:pt>
                <c:pt idx="18">
                  <c:v>8.8454300000000003</c:v>
                </c:pt>
                <c:pt idx="19">
                  <c:v>8.7707800000000002</c:v>
                </c:pt>
              </c:numCache>
            </c:numRef>
          </c:xVal>
          <c:yVal>
            <c:numRef>
              <c:f>'XZ20'!$D$11:$D$40</c:f>
              <c:numCache>
                <c:formatCode>General</c:formatCode>
                <c:ptCount val="30"/>
                <c:pt idx="0">
                  <c:v>3.0893000000000002</c:v>
                </c:pt>
                <c:pt idx="1">
                  <c:v>3.55369</c:v>
                </c:pt>
                <c:pt idx="2">
                  <c:v>3.95913</c:v>
                </c:pt>
                <c:pt idx="3">
                  <c:v>4.3151799999999998</c:v>
                </c:pt>
                <c:pt idx="4">
                  <c:v>4.6154400000000004</c:v>
                </c:pt>
                <c:pt idx="5">
                  <c:v>4.8590200000000001</c:v>
                </c:pt>
                <c:pt idx="6">
                  <c:v>5.0573100000000002</c:v>
                </c:pt>
                <c:pt idx="7">
                  <c:v>5.2001099999999996</c:v>
                </c:pt>
                <c:pt idx="8">
                  <c:v>5.2894500000000004</c:v>
                </c:pt>
                <c:pt idx="9">
                  <c:v>5.3416399999999999</c:v>
                </c:pt>
                <c:pt idx="10">
                  <c:v>5.3395299999999999</c:v>
                </c:pt>
                <c:pt idx="11">
                  <c:v>5.2804799999999998</c:v>
                </c:pt>
                <c:pt idx="12">
                  <c:v>5.1690899999999997</c:v>
                </c:pt>
                <c:pt idx="13">
                  <c:v>5.0169100000000002</c:v>
                </c:pt>
                <c:pt idx="14">
                  <c:v>4.8297600000000003</c:v>
                </c:pt>
                <c:pt idx="15">
                  <c:v>4.5783100000000001</c:v>
                </c:pt>
                <c:pt idx="16">
                  <c:v>4.2874800000000004</c:v>
                </c:pt>
                <c:pt idx="17">
                  <c:v>3.9551599999999998</c:v>
                </c:pt>
                <c:pt idx="18">
                  <c:v>3.58128</c:v>
                </c:pt>
                <c:pt idx="19">
                  <c:v>3.2089799999999999</c:v>
                </c:pt>
              </c:numCache>
            </c:numRef>
          </c:yVal>
          <c:bubbleSize>
            <c:numRef>
              <c:f>'XZ20'!$E$11:$E$40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0"/>
        <c:axId val="115795456"/>
        <c:axId val="115796992"/>
      </c:bubbleChart>
      <c:valAx>
        <c:axId val="115795456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15796992"/>
        <c:crosses val="autoZero"/>
        <c:crossBetween val="midCat"/>
        <c:minorUnit val="0.5"/>
      </c:valAx>
      <c:valAx>
        <c:axId val="115796992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15795456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'YZ20'!$C$11:$C$30</c:f>
              <c:numCache>
                <c:formatCode>General</c:formatCode>
                <c:ptCount val="20"/>
                <c:pt idx="0">
                  <c:v>-1.4351100000000001</c:v>
                </c:pt>
                <c:pt idx="1">
                  <c:v>-1.37287</c:v>
                </c:pt>
                <c:pt idx="2">
                  <c:v>-1.3091699999999999</c:v>
                </c:pt>
                <c:pt idx="3">
                  <c:v>-1.2638100000000001</c:v>
                </c:pt>
                <c:pt idx="4">
                  <c:v>-1.2023699999999999</c:v>
                </c:pt>
                <c:pt idx="5">
                  <c:v>-1.1343399999999999</c:v>
                </c:pt>
                <c:pt idx="6">
                  <c:v>-1.05918</c:v>
                </c:pt>
                <c:pt idx="7">
                  <c:v>-0.99150700000000003</c:v>
                </c:pt>
                <c:pt idx="8">
                  <c:v>-0.91564299999999998</c:v>
                </c:pt>
                <c:pt idx="9">
                  <c:v>-0.84697800000000001</c:v>
                </c:pt>
                <c:pt idx="10">
                  <c:v>-0.76370099999999996</c:v>
                </c:pt>
                <c:pt idx="11">
                  <c:v>-0.68529200000000001</c:v>
                </c:pt>
                <c:pt idx="12">
                  <c:v>-0.60069899999999998</c:v>
                </c:pt>
                <c:pt idx="13">
                  <c:v>-0.51224499999999995</c:v>
                </c:pt>
                <c:pt idx="14">
                  <c:v>-0.41706900000000002</c:v>
                </c:pt>
                <c:pt idx="15">
                  <c:v>-0.31368499999999999</c:v>
                </c:pt>
                <c:pt idx="16">
                  <c:v>-0.21664900000000001</c:v>
                </c:pt>
                <c:pt idx="17">
                  <c:v>-0.11394600000000001</c:v>
                </c:pt>
                <c:pt idx="18">
                  <c:v>-6.1188399999999997E-2</c:v>
                </c:pt>
                <c:pt idx="19">
                  <c:v>0.344497</c:v>
                </c:pt>
              </c:numCache>
            </c:numRef>
          </c:xVal>
          <c:yVal>
            <c:numRef>
              <c:f>'YZ20'!$D$11:$D$30</c:f>
              <c:numCache>
                <c:formatCode>General</c:formatCode>
                <c:ptCount val="20"/>
                <c:pt idx="0">
                  <c:v>3.0893000000000002</c:v>
                </c:pt>
                <c:pt idx="1">
                  <c:v>3.55369</c:v>
                </c:pt>
                <c:pt idx="2">
                  <c:v>3.95913</c:v>
                </c:pt>
                <c:pt idx="3">
                  <c:v>4.3151799999999998</c:v>
                </c:pt>
                <c:pt idx="4">
                  <c:v>4.6154400000000004</c:v>
                </c:pt>
                <c:pt idx="5">
                  <c:v>4.8590200000000001</c:v>
                </c:pt>
                <c:pt idx="6">
                  <c:v>5.0573100000000002</c:v>
                </c:pt>
                <c:pt idx="7">
                  <c:v>5.2001099999999996</c:v>
                </c:pt>
                <c:pt idx="8">
                  <c:v>5.2894500000000004</c:v>
                </c:pt>
                <c:pt idx="9">
                  <c:v>5.3416399999999999</c:v>
                </c:pt>
                <c:pt idx="10">
                  <c:v>5.3395299999999999</c:v>
                </c:pt>
                <c:pt idx="11">
                  <c:v>5.2804799999999998</c:v>
                </c:pt>
                <c:pt idx="12">
                  <c:v>5.1690899999999997</c:v>
                </c:pt>
                <c:pt idx="13">
                  <c:v>5.0169100000000002</c:v>
                </c:pt>
                <c:pt idx="14">
                  <c:v>4.8297600000000003</c:v>
                </c:pt>
                <c:pt idx="15">
                  <c:v>4.5783100000000001</c:v>
                </c:pt>
                <c:pt idx="16">
                  <c:v>4.2874800000000004</c:v>
                </c:pt>
                <c:pt idx="17">
                  <c:v>3.9551599999999998</c:v>
                </c:pt>
                <c:pt idx="18">
                  <c:v>3.58128</c:v>
                </c:pt>
                <c:pt idx="19">
                  <c:v>3.2089799999999999</c:v>
                </c:pt>
              </c:numCache>
            </c:numRef>
          </c:yVal>
          <c:bubbleSize>
            <c:numRef>
              <c:f>'YZ20'!$E$11:$E$30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15"/>
        <c:axId val="115841664"/>
        <c:axId val="116093312"/>
      </c:bubbleChart>
      <c:valAx>
        <c:axId val="115841664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116093312"/>
        <c:crosses val="autoZero"/>
        <c:crossBetween val="midCat"/>
        <c:minorUnit val="0.2"/>
      </c:valAx>
      <c:valAx>
        <c:axId val="116093312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1584166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'XY10'!$C$11:$C$40</c:f>
              <c:numCache>
                <c:formatCode>General</c:formatCode>
                <c:ptCount val="30"/>
                <c:pt idx="0">
                  <c:v>6.8419999999999996</c:v>
                </c:pt>
                <c:pt idx="1">
                  <c:v>7.0989000000000004</c:v>
                </c:pt>
                <c:pt idx="2">
                  <c:v>7.3472299999999997</c:v>
                </c:pt>
                <c:pt idx="3">
                  <c:v>7.6092199999999997</c:v>
                </c:pt>
                <c:pt idx="4">
                  <c:v>7.8487</c:v>
                </c:pt>
                <c:pt idx="5">
                  <c:v>8.0923400000000001</c:v>
                </c:pt>
                <c:pt idx="6">
                  <c:v>8.3197399999999995</c:v>
                </c:pt>
                <c:pt idx="7">
                  <c:v>8.5380400000000005</c:v>
                </c:pt>
                <c:pt idx="8">
                  <c:v>8.7722300000000004</c:v>
                </c:pt>
                <c:pt idx="9">
                  <c:v>8.4266699999999997</c:v>
                </c:pt>
              </c:numCache>
            </c:numRef>
          </c:xVal>
          <c:yVal>
            <c:numRef>
              <c:f>'XY10'!$D$11:$D$40</c:f>
              <c:numCache>
                <c:formatCode>General</c:formatCode>
                <c:ptCount val="30"/>
                <c:pt idx="0">
                  <c:v>-1.36944</c:v>
                </c:pt>
                <c:pt idx="1">
                  <c:v>-1.2578800000000001</c:v>
                </c:pt>
                <c:pt idx="2">
                  <c:v>-1.1224700000000001</c:v>
                </c:pt>
                <c:pt idx="3">
                  <c:v>-0.97892699999999999</c:v>
                </c:pt>
                <c:pt idx="4">
                  <c:v>-0.82769300000000001</c:v>
                </c:pt>
                <c:pt idx="5">
                  <c:v>-0.66169900000000004</c:v>
                </c:pt>
                <c:pt idx="6">
                  <c:v>-0.479518</c:v>
                </c:pt>
                <c:pt idx="7">
                  <c:v>-0.27589000000000002</c:v>
                </c:pt>
                <c:pt idx="8">
                  <c:v>-8.14888E-2</c:v>
                </c:pt>
                <c:pt idx="9">
                  <c:v>1.0634600000000001</c:v>
                </c:pt>
              </c:numCache>
            </c:numRef>
          </c:yVal>
          <c:bubbleSize>
            <c:numRef>
              <c:f>'XY10'!$E$11:$E$40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5"/>
        <c:axId val="116420608"/>
        <c:axId val="116422144"/>
      </c:bubbleChart>
      <c:valAx>
        <c:axId val="11642060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16422144"/>
        <c:crosses val="autoZero"/>
        <c:crossBetween val="midCat"/>
        <c:minorUnit val="0.5"/>
      </c:valAx>
      <c:valAx>
        <c:axId val="116422144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11642060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'XZ10'!$C$11:$C$40</c:f>
              <c:numCache>
                <c:formatCode>General</c:formatCode>
                <c:ptCount val="30"/>
                <c:pt idx="0">
                  <c:v>6.8419999999999996</c:v>
                </c:pt>
                <c:pt idx="1">
                  <c:v>7.0989000000000004</c:v>
                </c:pt>
                <c:pt idx="2">
                  <c:v>7.3472299999999997</c:v>
                </c:pt>
                <c:pt idx="3">
                  <c:v>7.6092199999999997</c:v>
                </c:pt>
                <c:pt idx="4">
                  <c:v>7.8487</c:v>
                </c:pt>
                <c:pt idx="5">
                  <c:v>8.0923400000000001</c:v>
                </c:pt>
                <c:pt idx="6">
                  <c:v>8.3197399999999995</c:v>
                </c:pt>
                <c:pt idx="7">
                  <c:v>8.5380400000000005</c:v>
                </c:pt>
                <c:pt idx="8">
                  <c:v>8.7722300000000004</c:v>
                </c:pt>
                <c:pt idx="9">
                  <c:v>8.4266699999999997</c:v>
                </c:pt>
              </c:numCache>
            </c:numRef>
          </c:xVal>
          <c:yVal>
            <c:numRef>
              <c:f>'XZ10'!$D$11:$D$40</c:f>
              <c:numCache>
                <c:formatCode>General</c:formatCode>
                <c:ptCount val="30"/>
                <c:pt idx="0">
                  <c:v>3.5742099999999999</c:v>
                </c:pt>
                <c:pt idx="1">
                  <c:v>4.3459399999999997</c:v>
                </c:pt>
                <c:pt idx="2">
                  <c:v>4.8909599999999998</c:v>
                </c:pt>
                <c:pt idx="3">
                  <c:v>5.2224599999999999</c:v>
                </c:pt>
                <c:pt idx="4">
                  <c:v>5.3479799999999997</c:v>
                </c:pt>
                <c:pt idx="5">
                  <c:v>5.2521599999999999</c:v>
                </c:pt>
                <c:pt idx="6">
                  <c:v>4.9588999999999999</c:v>
                </c:pt>
                <c:pt idx="7">
                  <c:v>4.4748999999999999</c:v>
                </c:pt>
                <c:pt idx="8">
                  <c:v>3.8017300000000001</c:v>
                </c:pt>
                <c:pt idx="9">
                  <c:v>3.0911400000000002</c:v>
                </c:pt>
              </c:numCache>
            </c:numRef>
          </c:yVal>
          <c:bubbleSize>
            <c:numRef>
              <c:f>'XZ10'!$E$11:$E$40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0"/>
        <c:axId val="117036160"/>
        <c:axId val="117037696"/>
      </c:bubbleChart>
      <c:valAx>
        <c:axId val="117036160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17037696"/>
        <c:crosses val="autoZero"/>
        <c:crossBetween val="midCat"/>
        <c:minorUnit val="0.5"/>
      </c:valAx>
      <c:valAx>
        <c:axId val="117037696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17036160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'YZ10'!$C$11:$C$30</c:f>
              <c:numCache>
                <c:formatCode>General</c:formatCode>
                <c:ptCount val="20"/>
                <c:pt idx="0">
                  <c:v>-1.36944</c:v>
                </c:pt>
                <c:pt idx="1">
                  <c:v>-1.2578800000000001</c:v>
                </c:pt>
                <c:pt idx="2">
                  <c:v>-1.1224700000000001</c:v>
                </c:pt>
                <c:pt idx="3">
                  <c:v>-0.97892699999999999</c:v>
                </c:pt>
                <c:pt idx="4">
                  <c:v>-0.82769300000000001</c:v>
                </c:pt>
                <c:pt idx="5">
                  <c:v>-0.66169900000000004</c:v>
                </c:pt>
                <c:pt idx="6">
                  <c:v>-0.479518</c:v>
                </c:pt>
                <c:pt idx="7">
                  <c:v>-0.27589000000000002</c:v>
                </c:pt>
                <c:pt idx="8">
                  <c:v>-8.14888E-2</c:v>
                </c:pt>
                <c:pt idx="9">
                  <c:v>1.0634600000000001</c:v>
                </c:pt>
              </c:numCache>
            </c:numRef>
          </c:xVal>
          <c:yVal>
            <c:numRef>
              <c:f>'YZ10'!$D$11:$D$30</c:f>
              <c:numCache>
                <c:formatCode>General</c:formatCode>
                <c:ptCount val="20"/>
                <c:pt idx="0">
                  <c:v>3.5742099999999999</c:v>
                </c:pt>
                <c:pt idx="1">
                  <c:v>4.3459399999999997</c:v>
                </c:pt>
                <c:pt idx="2">
                  <c:v>4.8909599999999998</c:v>
                </c:pt>
                <c:pt idx="3">
                  <c:v>5.2224599999999999</c:v>
                </c:pt>
                <c:pt idx="4">
                  <c:v>5.3479799999999997</c:v>
                </c:pt>
                <c:pt idx="5">
                  <c:v>5.2521599999999999</c:v>
                </c:pt>
                <c:pt idx="6">
                  <c:v>4.9588999999999999</c:v>
                </c:pt>
                <c:pt idx="7">
                  <c:v>4.4748999999999999</c:v>
                </c:pt>
                <c:pt idx="8">
                  <c:v>3.8017300000000001</c:v>
                </c:pt>
                <c:pt idx="9">
                  <c:v>3.0911400000000002</c:v>
                </c:pt>
              </c:numCache>
            </c:numRef>
          </c:yVal>
          <c:bubbleSize>
            <c:numRef>
              <c:f>'YZ10'!$E$11:$E$30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15"/>
        <c:axId val="117745920"/>
        <c:axId val="117751808"/>
      </c:bubbleChart>
      <c:valAx>
        <c:axId val="117745920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117751808"/>
        <c:crosses val="autoZero"/>
        <c:crossBetween val="midCat"/>
        <c:minorUnit val="0.2"/>
      </c:valAx>
      <c:valAx>
        <c:axId val="117751808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17745920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161925</xdr:rowOff>
    </xdr:from>
    <xdr:to>
      <xdr:col>10</xdr:col>
      <xdr:colOff>685800</xdr:colOff>
      <xdr:row>72</xdr:row>
      <xdr:rowOff>161925</xdr:rowOff>
    </xdr:to>
    <xdr:graphicFrame macro="">
      <xdr:nvGraphicFramePr>
        <xdr:cNvPr id="39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48</xdr:row>
      <xdr:rowOff>161925</xdr:rowOff>
    </xdr:from>
    <xdr:to>
      <xdr:col>2</xdr:col>
      <xdr:colOff>266700</xdr:colOff>
      <xdr:row>72</xdr:row>
      <xdr:rowOff>151125</xdr:rowOff>
    </xdr:to>
    <xdr:cxnSp macro="">
      <xdr:nvCxnSpPr>
        <xdr:cNvPr id="55" name="直線コネクタ 54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49</xdr:row>
      <xdr:rowOff>0</xdr:rowOff>
    </xdr:from>
    <xdr:to>
      <xdr:col>9</xdr:col>
      <xdr:colOff>390525</xdr:colOff>
      <xdr:row>72</xdr:row>
      <xdr:rowOff>160650</xdr:rowOff>
    </xdr:to>
    <xdr:cxnSp macro="">
      <xdr:nvCxnSpPr>
        <xdr:cNvPr id="58" name="直線コネクタ 57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70</xdr:row>
      <xdr:rowOff>152400</xdr:rowOff>
    </xdr:from>
    <xdr:to>
      <xdr:col>9</xdr:col>
      <xdr:colOff>371625</xdr:colOff>
      <xdr:row>70</xdr:row>
      <xdr:rowOff>152402</xdr:rowOff>
    </xdr:to>
    <xdr:cxnSp macro="">
      <xdr:nvCxnSpPr>
        <xdr:cNvPr id="62" name="直線コネクタ 61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56</xdr:row>
      <xdr:rowOff>0</xdr:rowOff>
    </xdr:from>
    <xdr:to>
      <xdr:col>9</xdr:col>
      <xdr:colOff>371625</xdr:colOff>
      <xdr:row>56</xdr:row>
      <xdr:rowOff>2</xdr:rowOff>
    </xdr:to>
    <xdr:cxnSp macro="">
      <xdr:nvCxnSpPr>
        <xdr:cNvPr id="72" name="直線コネクタ 71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63</xdr:row>
      <xdr:rowOff>19050</xdr:rowOff>
    </xdr:from>
    <xdr:to>
      <xdr:col>9</xdr:col>
      <xdr:colOff>447675</xdr:colOff>
      <xdr:row>63</xdr:row>
      <xdr:rowOff>133350</xdr:rowOff>
    </xdr:to>
    <xdr:grpSp>
      <xdr:nvGrpSpPr>
        <xdr:cNvPr id="60" name="グループ化 59"/>
        <xdr:cNvGrpSpPr/>
      </xdr:nvGrpSpPr>
      <xdr:grpSpPr>
        <a:xfrm>
          <a:off x="1590675" y="10858500"/>
          <a:ext cx="5029200" cy="114300"/>
          <a:chOff x="1590675" y="10848975"/>
          <a:chExt cx="5029200" cy="114300"/>
        </a:xfrm>
      </xdr:grpSpPr>
      <xdr:sp macro="" textlink="">
        <xdr:nvSpPr>
          <xdr:cNvPr id="41" name="円/楕円 40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5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40" name="円/楕円 3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44" name="直線コネクタ 43"/>
            <xdr:cNvCxnSpPr>
              <a:stCxn id="40" idx="2"/>
              <a:endCxn id="41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10</xdr:col>
      <xdr:colOff>666750</xdr:colOff>
      <xdr:row>72</xdr:row>
      <xdr:rowOff>160020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64</xdr:row>
      <xdr:rowOff>95250</xdr:rowOff>
    </xdr:from>
    <xdr:to>
      <xdr:col>9</xdr:col>
      <xdr:colOff>466726</xdr:colOff>
      <xdr:row>72</xdr:row>
      <xdr:rowOff>161925</xdr:rowOff>
    </xdr:to>
    <xdr:grpSp>
      <xdr:nvGrpSpPr>
        <xdr:cNvPr id="55" name="グループ化 54"/>
        <xdr:cNvGrpSpPr/>
      </xdr:nvGrpSpPr>
      <xdr:grpSpPr>
        <a:xfrm>
          <a:off x="1571625" y="11106150"/>
          <a:ext cx="5067301" cy="1438275"/>
          <a:chOff x="1571625" y="11096625"/>
          <a:chExt cx="5067301" cy="1438275"/>
        </a:xfrm>
      </xdr:grpSpPr>
      <xdr:grpSp>
        <xdr:nvGrpSpPr>
          <xdr:cNvPr id="38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39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23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6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10" name="直線コネクタ 9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" name="直線コネクタ 11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" name="直線コネクタ 13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コネクタ 33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直線コネクタ 35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直線コネクタ 36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1" name="直線コネクタ 40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4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6" name="円/楕円 45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7" name="円/楕円 4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49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5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1" name="円/楕円 5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2" name="円/楕円 5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48</xdr:row>
      <xdr:rowOff>171449</xdr:rowOff>
    </xdr:from>
    <xdr:to>
      <xdr:col>10</xdr:col>
      <xdr:colOff>669924</xdr:colOff>
      <xdr:row>72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64</xdr:row>
      <xdr:rowOff>123825</xdr:rowOff>
    </xdr:from>
    <xdr:to>
      <xdr:col>5</xdr:col>
      <xdr:colOff>19051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3305175" y="11134725"/>
          <a:ext cx="142876" cy="1409700"/>
          <a:chOff x="3305175" y="11125200"/>
          <a:chExt cx="142876" cy="1409700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161925</xdr:rowOff>
    </xdr:from>
    <xdr:to>
      <xdr:col>10</xdr:col>
      <xdr:colOff>685800</xdr:colOff>
      <xdr:row>72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48</xdr:row>
      <xdr:rowOff>161925</xdr:rowOff>
    </xdr:from>
    <xdr:to>
      <xdr:col>2</xdr:col>
      <xdr:colOff>266700</xdr:colOff>
      <xdr:row>72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49</xdr:row>
      <xdr:rowOff>0</xdr:rowOff>
    </xdr:from>
    <xdr:to>
      <xdr:col>9</xdr:col>
      <xdr:colOff>390525</xdr:colOff>
      <xdr:row>72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70</xdr:row>
      <xdr:rowOff>152400</xdr:rowOff>
    </xdr:from>
    <xdr:to>
      <xdr:col>9</xdr:col>
      <xdr:colOff>371625</xdr:colOff>
      <xdr:row>70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56</xdr:row>
      <xdr:rowOff>0</xdr:rowOff>
    </xdr:from>
    <xdr:to>
      <xdr:col>9</xdr:col>
      <xdr:colOff>371625</xdr:colOff>
      <xdr:row>56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63</xdr:row>
      <xdr:rowOff>19050</xdr:rowOff>
    </xdr:from>
    <xdr:to>
      <xdr:col>9</xdr:col>
      <xdr:colOff>447675</xdr:colOff>
      <xdr:row>63</xdr:row>
      <xdr:rowOff>133350</xdr:rowOff>
    </xdr:to>
    <xdr:grpSp>
      <xdr:nvGrpSpPr>
        <xdr:cNvPr id="7" name="グループ化 6"/>
        <xdr:cNvGrpSpPr/>
      </xdr:nvGrpSpPr>
      <xdr:grpSpPr>
        <a:xfrm>
          <a:off x="1590675" y="10858500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10</xdr:col>
      <xdr:colOff>666750</xdr:colOff>
      <xdr:row>72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64</xdr:row>
      <xdr:rowOff>95250</xdr:rowOff>
    </xdr:from>
    <xdr:to>
      <xdr:col>9</xdr:col>
      <xdr:colOff>466726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1571625" y="11106150"/>
          <a:ext cx="5067301" cy="1438275"/>
          <a:chOff x="1571625" y="11096625"/>
          <a:chExt cx="5067301" cy="1438275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48</xdr:row>
      <xdr:rowOff>171449</xdr:rowOff>
    </xdr:from>
    <xdr:to>
      <xdr:col>10</xdr:col>
      <xdr:colOff>669924</xdr:colOff>
      <xdr:row>72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64</xdr:row>
      <xdr:rowOff>123825</xdr:rowOff>
    </xdr:from>
    <xdr:to>
      <xdr:col>5</xdr:col>
      <xdr:colOff>19051</xdr:colOff>
      <xdr:row>72</xdr:row>
      <xdr:rowOff>161925</xdr:rowOff>
    </xdr:to>
    <xdr:grpSp>
      <xdr:nvGrpSpPr>
        <xdr:cNvPr id="15" name="グループ化 14"/>
        <xdr:cNvGrpSpPr/>
      </xdr:nvGrpSpPr>
      <xdr:grpSpPr>
        <a:xfrm>
          <a:off x="3305175" y="11134725"/>
          <a:ext cx="142876" cy="1409700"/>
          <a:chOff x="3305175" y="11125200"/>
          <a:chExt cx="142876" cy="1409700"/>
        </a:xfrm>
      </xdr:grpSpPr>
      <xdr:grpSp>
        <xdr:nvGrpSpPr>
          <xdr:cNvPr id="8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" name="円/楕円 4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10" name="直線コネクタ 9"/>
          <xdr:cNvCxnSpPr>
            <a:stCxn id="7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161925</xdr:rowOff>
    </xdr:from>
    <xdr:to>
      <xdr:col>10</xdr:col>
      <xdr:colOff>685800</xdr:colOff>
      <xdr:row>72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48</xdr:row>
      <xdr:rowOff>161925</xdr:rowOff>
    </xdr:from>
    <xdr:to>
      <xdr:col>2</xdr:col>
      <xdr:colOff>266700</xdr:colOff>
      <xdr:row>72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49</xdr:row>
      <xdr:rowOff>0</xdr:rowOff>
    </xdr:from>
    <xdr:to>
      <xdr:col>9</xdr:col>
      <xdr:colOff>390525</xdr:colOff>
      <xdr:row>72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70</xdr:row>
      <xdr:rowOff>152400</xdr:rowOff>
    </xdr:from>
    <xdr:to>
      <xdr:col>9</xdr:col>
      <xdr:colOff>371625</xdr:colOff>
      <xdr:row>70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56</xdr:row>
      <xdr:rowOff>0</xdr:rowOff>
    </xdr:from>
    <xdr:to>
      <xdr:col>9</xdr:col>
      <xdr:colOff>371625</xdr:colOff>
      <xdr:row>56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63</xdr:row>
      <xdr:rowOff>19050</xdr:rowOff>
    </xdr:from>
    <xdr:to>
      <xdr:col>9</xdr:col>
      <xdr:colOff>447675</xdr:colOff>
      <xdr:row>63</xdr:row>
      <xdr:rowOff>133350</xdr:rowOff>
    </xdr:to>
    <xdr:grpSp>
      <xdr:nvGrpSpPr>
        <xdr:cNvPr id="7" name="グループ化 6"/>
        <xdr:cNvGrpSpPr/>
      </xdr:nvGrpSpPr>
      <xdr:grpSpPr>
        <a:xfrm>
          <a:off x="1590675" y="10858500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10</xdr:col>
      <xdr:colOff>666750</xdr:colOff>
      <xdr:row>72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64</xdr:row>
      <xdr:rowOff>95250</xdr:rowOff>
    </xdr:from>
    <xdr:to>
      <xdr:col>9</xdr:col>
      <xdr:colOff>466726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1571625" y="11106150"/>
          <a:ext cx="5067301" cy="1438275"/>
          <a:chOff x="1571625" y="11096625"/>
          <a:chExt cx="5067301" cy="1438275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48</xdr:row>
      <xdr:rowOff>171449</xdr:rowOff>
    </xdr:from>
    <xdr:to>
      <xdr:col>10</xdr:col>
      <xdr:colOff>669924</xdr:colOff>
      <xdr:row>72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64</xdr:row>
      <xdr:rowOff>123825</xdr:rowOff>
    </xdr:from>
    <xdr:to>
      <xdr:col>5</xdr:col>
      <xdr:colOff>19051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3305175" y="11134725"/>
          <a:ext cx="142876" cy="1409700"/>
          <a:chOff x="3305175" y="11125200"/>
          <a:chExt cx="142876" cy="1409700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1"/>
  <sheetViews>
    <sheetView tabSelected="1" workbookViewId="0"/>
  </sheetViews>
  <sheetFormatPr defaultRowHeight="13.5"/>
  <sheetData>
    <row r="1" spans="1:11">
      <c r="A1" s="1">
        <v>0</v>
      </c>
      <c r="B1" s="1"/>
      <c r="C1" s="1"/>
      <c r="D1" s="1"/>
      <c r="E1" s="1"/>
      <c r="F1" s="1"/>
      <c r="G1" s="1"/>
      <c r="H1" s="1"/>
      <c r="I1" s="1">
        <v>6.5764100000000001</v>
      </c>
      <c r="J1" s="1">
        <v>-1.5017199999999999</v>
      </c>
      <c r="K1" s="1">
        <v>2.5882700000000001</v>
      </c>
    </row>
    <row r="2" spans="1:11">
      <c r="A2" s="1">
        <v>3.3333299999999998E-3</v>
      </c>
      <c r="B2" s="1"/>
      <c r="C2" s="1"/>
      <c r="D2" s="1"/>
      <c r="E2" s="1"/>
      <c r="F2" s="1"/>
      <c r="G2" s="1"/>
      <c r="H2" s="1"/>
      <c r="I2" s="1">
        <v>6.5840100000000001</v>
      </c>
      <c r="J2" s="1">
        <v>-1.49813</v>
      </c>
      <c r="K2" s="1">
        <v>2.6137700000000001</v>
      </c>
    </row>
    <row r="3" spans="1:11">
      <c r="A3" s="1">
        <v>6.6666700000000004E-3</v>
      </c>
      <c r="B3" s="1"/>
      <c r="C3" s="1"/>
      <c r="D3" s="1"/>
      <c r="E3" s="1"/>
      <c r="F3" s="1"/>
      <c r="G3" s="1"/>
      <c r="H3" s="1"/>
      <c r="I3" s="1">
        <v>6.5916300000000003</v>
      </c>
      <c r="J3" s="1">
        <v>-1.49454</v>
      </c>
      <c r="K3" s="1">
        <v>2.6394500000000001</v>
      </c>
    </row>
    <row r="4" spans="1:11">
      <c r="A4" s="1">
        <v>0.01</v>
      </c>
      <c r="B4" s="1"/>
      <c r="C4" s="1"/>
      <c r="D4" s="1"/>
      <c r="E4" s="1"/>
      <c r="F4" s="1"/>
      <c r="G4" s="1"/>
      <c r="H4" s="1"/>
      <c r="I4" s="1">
        <v>6.5992199999999999</v>
      </c>
      <c r="J4" s="1">
        <v>-1.49095</v>
      </c>
      <c r="K4" s="1">
        <v>2.6652399999999998</v>
      </c>
    </row>
    <row r="5" spans="1:11">
      <c r="A5" s="1">
        <v>1.3333299999999999E-2</v>
      </c>
      <c r="B5" s="1"/>
      <c r="C5" s="1"/>
      <c r="D5" s="1"/>
      <c r="E5" s="1"/>
      <c r="F5" s="1"/>
      <c r="G5" s="1"/>
      <c r="H5" s="1"/>
      <c r="I5" s="1">
        <v>6.6067400000000003</v>
      </c>
      <c r="J5" s="1">
        <v>-1.4873700000000001</v>
      </c>
      <c r="K5" s="1">
        <v>2.6910799999999999</v>
      </c>
    </row>
    <row r="6" spans="1:11">
      <c r="A6" s="1">
        <v>1.66667E-2</v>
      </c>
      <c r="B6" s="1"/>
      <c r="C6" s="1"/>
      <c r="D6" s="1"/>
      <c r="E6" s="1"/>
      <c r="F6" s="1"/>
      <c r="G6" s="1"/>
      <c r="H6" s="1"/>
      <c r="I6" s="1">
        <v>6.61416</v>
      </c>
      <c r="J6" s="1">
        <v>-1.4838199999999999</v>
      </c>
      <c r="K6" s="1">
        <v>2.71692</v>
      </c>
    </row>
    <row r="7" spans="1:11">
      <c r="A7" s="1">
        <v>0.02</v>
      </c>
      <c r="B7" s="1"/>
      <c r="C7" s="1"/>
      <c r="D7" s="1"/>
      <c r="E7" s="1"/>
      <c r="F7" s="1"/>
      <c r="G7" s="1"/>
      <c r="H7" s="1"/>
      <c r="I7" s="1">
        <v>6.6214700000000004</v>
      </c>
      <c r="J7" s="1">
        <v>-1.4802900000000001</v>
      </c>
      <c r="K7" s="1">
        <v>2.7427299999999999</v>
      </c>
    </row>
    <row r="8" spans="1:11">
      <c r="A8" s="1">
        <v>2.3333300000000001E-2</v>
      </c>
      <c r="B8" s="1"/>
      <c r="C8" s="1"/>
      <c r="D8" s="1"/>
      <c r="E8" s="1"/>
      <c r="F8" s="1"/>
      <c r="G8" s="1"/>
      <c r="H8" s="1"/>
      <c r="I8" s="1">
        <v>6.6286500000000004</v>
      </c>
      <c r="J8" s="1">
        <v>-1.47679</v>
      </c>
      <c r="K8" s="1">
        <v>2.7684600000000001</v>
      </c>
    </row>
    <row r="9" spans="1:11">
      <c r="A9" s="1">
        <v>2.6666700000000002E-2</v>
      </c>
      <c r="B9" s="1"/>
      <c r="C9" s="1"/>
      <c r="D9" s="1"/>
      <c r="E9" s="1"/>
      <c r="F9" s="1"/>
      <c r="G9" s="1"/>
      <c r="H9" s="1"/>
      <c r="I9" s="1">
        <v>6.6356900000000003</v>
      </c>
      <c r="J9" s="1">
        <v>-1.4733400000000001</v>
      </c>
      <c r="K9" s="1">
        <v>2.7940800000000001</v>
      </c>
    </row>
    <row r="10" spans="1:11">
      <c r="A10" s="1">
        <v>0.03</v>
      </c>
      <c r="B10" s="1"/>
      <c r="C10" s="1"/>
      <c r="D10" s="1"/>
      <c r="E10" s="1"/>
      <c r="F10" s="1"/>
      <c r="G10" s="1"/>
      <c r="H10" s="1"/>
      <c r="I10" s="1">
        <v>6.6425900000000002</v>
      </c>
      <c r="J10" s="1">
        <v>-1.4699199999999999</v>
      </c>
      <c r="K10" s="1">
        <v>2.8195700000000001</v>
      </c>
    </row>
    <row r="11" spans="1:11">
      <c r="A11" s="1">
        <v>3.3333300000000003E-2</v>
      </c>
      <c r="B11" s="1"/>
      <c r="C11" s="1"/>
      <c r="D11" s="1"/>
      <c r="E11" s="1"/>
      <c r="F11" s="1"/>
      <c r="G11" s="1"/>
      <c r="H11" s="1"/>
      <c r="I11" s="1">
        <v>6.6493399999999996</v>
      </c>
      <c r="J11" s="1">
        <v>-1.4665600000000001</v>
      </c>
      <c r="K11" s="1">
        <v>2.8449200000000001</v>
      </c>
    </row>
    <row r="12" spans="1:11">
      <c r="A12" s="1">
        <v>3.6666700000000003E-2</v>
      </c>
      <c r="B12" s="1"/>
      <c r="C12" s="1"/>
      <c r="D12" s="1"/>
      <c r="E12" s="1"/>
      <c r="F12" s="1"/>
      <c r="G12" s="1"/>
      <c r="H12" s="1"/>
      <c r="I12" s="1">
        <v>6.6559400000000002</v>
      </c>
      <c r="J12" s="1">
        <v>-1.4632400000000001</v>
      </c>
      <c r="K12" s="1">
        <v>2.8700999999999999</v>
      </c>
    </row>
    <row r="13" spans="1:11">
      <c r="A13" s="1">
        <v>0.04</v>
      </c>
      <c r="B13" s="1"/>
      <c r="C13" s="1"/>
      <c r="D13" s="1"/>
      <c r="E13" s="1"/>
      <c r="F13" s="1"/>
      <c r="G13" s="1"/>
      <c r="H13" s="1"/>
      <c r="I13" s="1">
        <v>6.6624100000000004</v>
      </c>
      <c r="J13" s="1">
        <v>-1.4599800000000001</v>
      </c>
      <c r="K13" s="1">
        <v>2.8951099999999999</v>
      </c>
    </row>
    <row r="14" spans="1:11">
      <c r="A14" s="1">
        <v>4.3333299999999998E-2</v>
      </c>
      <c r="B14" s="1"/>
      <c r="C14" s="1"/>
      <c r="D14" s="1"/>
      <c r="E14" s="1"/>
      <c r="F14" s="1"/>
      <c r="G14" s="1"/>
      <c r="H14" s="1"/>
      <c r="I14" s="1">
        <v>6.6687500000000002</v>
      </c>
      <c r="J14" s="1">
        <v>-1.4567699999999999</v>
      </c>
      <c r="K14" s="1">
        <v>2.91995</v>
      </c>
    </row>
    <row r="15" spans="1:11">
      <c r="A15" s="1">
        <v>4.6666699999999998E-2</v>
      </c>
      <c r="B15" s="1"/>
      <c r="C15" s="1"/>
      <c r="D15" s="1"/>
      <c r="E15" s="1"/>
      <c r="F15" s="1"/>
      <c r="G15" s="1"/>
      <c r="H15" s="1"/>
      <c r="I15" s="1">
        <v>6.6749700000000001</v>
      </c>
      <c r="J15" s="1">
        <v>-1.4536</v>
      </c>
      <c r="K15" s="1">
        <v>2.9446099999999999</v>
      </c>
    </row>
    <row r="16" spans="1:11">
      <c r="A16" s="1">
        <v>0.05</v>
      </c>
      <c r="B16" s="1"/>
      <c r="C16" s="1"/>
      <c r="D16" s="1"/>
      <c r="E16" s="1"/>
      <c r="F16" s="1"/>
      <c r="G16" s="1"/>
      <c r="H16" s="1"/>
      <c r="I16" s="1">
        <v>6.6810900000000002</v>
      </c>
      <c r="J16" s="1">
        <v>-1.4504699999999999</v>
      </c>
      <c r="K16" s="1">
        <v>2.9691100000000001</v>
      </c>
    </row>
    <row r="17" spans="1:11">
      <c r="A17" s="1">
        <v>5.33333E-2</v>
      </c>
      <c r="B17" s="1"/>
      <c r="C17" s="1"/>
      <c r="D17" s="1"/>
      <c r="E17" s="1"/>
      <c r="F17" s="1"/>
      <c r="G17" s="1"/>
      <c r="H17" s="1"/>
      <c r="I17" s="1">
        <v>6.6871400000000003</v>
      </c>
      <c r="J17" s="1">
        <v>-1.44737</v>
      </c>
      <c r="K17" s="1">
        <v>2.9934500000000002</v>
      </c>
    </row>
    <row r="18" spans="1:11">
      <c r="A18" s="1">
        <v>5.66667E-2</v>
      </c>
      <c r="B18" s="1"/>
      <c r="C18" s="1"/>
      <c r="D18" s="2"/>
      <c r="E18" s="2"/>
      <c r="F18" s="1"/>
      <c r="G18" s="1"/>
      <c r="H18" s="1"/>
      <c r="I18" s="1">
        <v>6.6931200000000004</v>
      </c>
      <c r="J18" s="1">
        <v>-1.44428</v>
      </c>
      <c r="K18" s="1">
        <v>3.01762</v>
      </c>
    </row>
    <row r="19" spans="1:11">
      <c r="A19" s="1">
        <v>0.06</v>
      </c>
      <c r="B19" s="1"/>
      <c r="C19" s="1"/>
      <c r="D19" s="2"/>
      <c r="E19" s="2"/>
      <c r="F19" s="1"/>
      <c r="G19" s="1"/>
      <c r="H19" s="1"/>
      <c r="I19" s="1">
        <v>6.6990600000000002</v>
      </c>
      <c r="J19" s="1">
        <v>-1.4412100000000001</v>
      </c>
      <c r="K19" s="1">
        <v>3.0416500000000002</v>
      </c>
    </row>
    <row r="20" spans="1:11">
      <c r="A20" s="1">
        <v>6.3333299999999995E-2</v>
      </c>
      <c r="B20" s="1"/>
      <c r="C20" s="1"/>
      <c r="D20" s="2"/>
      <c r="E20" s="2"/>
      <c r="F20" s="1"/>
      <c r="G20" s="1"/>
      <c r="H20" s="1"/>
      <c r="I20" s="1">
        <v>6.7049599999999998</v>
      </c>
      <c r="J20" s="1">
        <v>-1.43815</v>
      </c>
      <c r="K20" s="1">
        <v>3.0655399999999999</v>
      </c>
    </row>
    <row r="21" spans="1:11">
      <c r="A21" s="1">
        <v>6.6666699999999995E-2</v>
      </c>
      <c r="B21" s="1"/>
      <c r="C21" s="1"/>
      <c r="D21" s="2"/>
      <c r="E21" s="3"/>
      <c r="F21" s="1"/>
      <c r="G21" s="1"/>
      <c r="H21" s="1"/>
      <c r="I21" s="1">
        <v>6.71082</v>
      </c>
      <c r="J21" s="1">
        <v>-1.4351100000000001</v>
      </c>
      <c r="K21" s="1">
        <v>3.0893000000000002</v>
      </c>
    </row>
    <row r="22" spans="1:11">
      <c r="A22" s="1">
        <v>7.0000000000000007E-2</v>
      </c>
      <c r="B22" s="1"/>
      <c r="C22" s="1"/>
      <c r="D22" s="2"/>
      <c r="E22" s="1"/>
      <c r="F22" s="1"/>
      <c r="G22" s="1"/>
      <c r="H22" s="1"/>
      <c r="I22" s="1">
        <v>6.7166399999999999</v>
      </c>
      <c r="J22" s="1">
        <v>-1.43208</v>
      </c>
      <c r="K22" s="1">
        <v>3.11294</v>
      </c>
    </row>
    <row r="23" spans="1:11">
      <c r="A23" s="1">
        <v>7.3333300000000004E-2</v>
      </c>
      <c r="B23" s="1"/>
      <c r="C23" s="1"/>
      <c r="D23" s="1"/>
      <c r="E23" s="1"/>
      <c r="F23" s="1"/>
      <c r="G23" s="1"/>
      <c r="H23" s="1"/>
      <c r="I23" s="1">
        <v>6.7224300000000001</v>
      </c>
      <c r="J23" s="1">
        <v>-1.42909</v>
      </c>
      <c r="K23" s="1">
        <v>3.13646</v>
      </c>
    </row>
    <row r="24" spans="1:11">
      <c r="A24" s="1">
        <v>7.6666700000000004E-2</v>
      </c>
      <c r="B24" s="1"/>
      <c r="C24" s="1"/>
      <c r="D24" s="1"/>
      <c r="E24" s="1"/>
      <c r="F24" s="1"/>
      <c r="G24" s="1"/>
      <c r="H24" s="1"/>
      <c r="I24" s="1">
        <v>6.7281700000000004</v>
      </c>
      <c r="J24" s="1">
        <v>-1.4261200000000001</v>
      </c>
      <c r="K24" s="1">
        <v>3.1598600000000001</v>
      </c>
    </row>
    <row r="25" spans="1:11">
      <c r="A25" s="1">
        <v>0.08</v>
      </c>
      <c r="B25" s="1"/>
      <c r="C25" s="1"/>
      <c r="D25" s="1"/>
      <c r="E25" s="1"/>
      <c r="F25" s="1"/>
      <c r="G25" s="1"/>
      <c r="H25" s="1"/>
      <c r="I25" s="1">
        <v>6.7338500000000003</v>
      </c>
      <c r="J25" s="1">
        <v>-1.4232</v>
      </c>
      <c r="K25" s="1">
        <v>3.1831299999999998</v>
      </c>
    </row>
    <row r="26" spans="1:11">
      <c r="A26" s="1">
        <v>8.3333299999999999E-2</v>
      </c>
      <c r="B26" s="1"/>
      <c r="C26" s="1"/>
      <c r="D26" s="1"/>
      <c r="E26" s="1"/>
      <c r="F26" s="1"/>
      <c r="G26" s="1"/>
      <c r="H26" s="1"/>
      <c r="I26" s="1">
        <v>6.7394800000000004</v>
      </c>
      <c r="J26" s="1">
        <v>-1.42032</v>
      </c>
      <c r="K26" s="1">
        <v>3.2062499999999998</v>
      </c>
    </row>
    <row r="27" spans="1:11">
      <c r="A27" s="1">
        <v>8.6666699999999999E-2</v>
      </c>
      <c r="B27" s="1"/>
      <c r="C27" s="1"/>
      <c r="D27" s="1"/>
      <c r="E27" s="1"/>
      <c r="F27" s="1"/>
      <c r="G27" s="1"/>
      <c r="H27" s="1"/>
      <c r="I27" s="1">
        <v>6.74505</v>
      </c>
      <c r="J27" s="1">
        <v>-1.4175</v>
      </c>
      <c r="K27" s="1">
        <v>3.2292200000000002</v>
      </c>
    </row>
    <row r="28" spans="1:11">
      <c r="A28" s="1">
        <v>0.09</v>
      </c>
      <c r="B28" s="1"/>
      <c r="C28" s="1"/>
      <c r="D28" s="1"/>
      <c r="E28" s="1"/>
      <c r="F28" s="1"/>
      <c r="G28" s="1"/>
      <c r="H28" s="1"/>
      <c r="I28" s="1">
        <v>6.7505600000000001</v>
      </c>
      <c r="J28" s="1">
        <v>-1.41472</v>
      </c>
      <c r="K28" s="1">
        <v>3.2520199999999999</v>
      </c>
    </row>
    <row r="29" spans="1:11">
      <c r="A29" s="1">
        <v>9.3333299999999994E-2</v>
      </c>
      <c r="B29" s="1"/>
      <c r="C29" s="1"/>
      <c r="D29" s="1"/>
      <c r="E29" s="1"/>
      <c r="F29" s="1"/>
      <c r="G29" s="1"/>
      <c r="H29" s="1"/>
      <c r="I29" s="1">
        <v>6.7560500000000001</v>
      </c>
      <c r="J29" s="1">
        <v>-1.41198</v>
      </c>
      <c r="K29" s="1">
        <v>3.2746499999999998</v>
      </c>
    </row>
    <row r="30" spans="1:11">
      <c r="A30" s="1">
        <v>9.6666699999999994E-2</v>
      </c>
      <c r="B30" s="1"/>
      <c r="C30" s="1"/>
      <c r="D30" s="1"/>
      <c r="E30" s="1"/>
      <c r="F30" s="1"/>
      <c r="G30" s="1"/>
      <c r="H30" s="1"/>
      <c r="I30" s="1">
        <v>6.7615100000000004</v>
      </c>
      <c r="J30" s="1">
        <v>-1.40927</v>
      </c>
      <c r="K30" s="1">
        <v>3.2971200000000001</v>
      </c>
    </row>
    <row r="31" spans="1:11">
      <c r="A31" s="1">
        <v>0.1</v>
      </c>
      <c r="B31" s="1"/>
      <c r="C31" s="1"/>
      <c r="D31" s="1"/>
      <c r="E31" s="1"/>
      <c r="F31" s="1"/>
      <c r="G31" s="1"/>
      <c r="H31" s="1"/>
      <c r="I31" s="1">
        <v>6.7670000000000003</v>
      </c>
      <c r="J31" s="1">
        <v>-1.40656</v>
      </c>
      <c r="K31" s="1">
        <v>3.3193999999999999</v>
      </c>
    </row>
    <row r="32" spans="1:11">
      <c r="A32" s="1">
        <v>0.10333299999999999</v>
      </c>
      <c r="B32" s="1"/>
      <c r="C32" s="1"/>
      <c r="D32" s="1"/>
      <c r="E32" s="1"/>
      <c r="F32" s="1"/>
      <c r="G32" s="1"/>
      <c r="H32" s="1"/>
      <c r="I32" s="1">
        <v>6.7725400000000002</v>
      </c>
      <c r="J32" s="1">
        <v>-1.4038200000000001</v>
      </c>
      <c r="K32" s="1">
        <v>3.3414999999999999</v>
      </c>
    </row>
    <row r="33" spans="1:11">
      <c r="A33" s="1">
        <v>0.106667</v>
      </c>
      <c r="B33" s="1"/>
      <c r="C33" s="1"/>
      <c r="D33" s="1"/>
      <c r="E33" s="1"/>
      <c r="F33" s="1"/>
      <c r="G33" s="1"/>
      <c r="H33" s="1"/>
      <c r="I33" s="1">
        <v>6.7781599999999997</v>
      </c>
      <c r="J33" s="1">
        <v>-1.40103</v>
      </c>
      <c r="K33" s="1">
        <v>3.3634300000000001</v>
      </c>
    </row>
    <row r="34" spans="1:11">
      <c r="A34" s="1">
        <v>0.11</v>
      </c>
      <c r="B34" s="1"/>
      <c r="C34" s="1"/>
      <c r="D34" s="1"/>
      <c r="E34" s="1"/>
      <c r="F34" s="1"/>
      <c r="G34" s="1"/>
      <c r="H34" s="1"/>
      <c r="I34" s="1">
        <v>6.7838799999999999</v>
      </c>
      <c r="J34" s="1">
        <v>-1.39818</v>
      </c>
      <c r="K34" s="1">
        <v>3.3851800000000001</v>
      </c>
    </row>
    <row r="35" spans="1:11">
      <c r="A35" s="1">
        <v>0.113333</v>
      </c>
      <c r="B35" s="1"/>
      <c r="C35" s="1"/>
      <c r="D35" s="1"/>
      <c r="E35" s="1"/>
      <c r="F35" s="1"/>
      <c r="G35" s="1"/>
      <c r="H35" s="1"/>
      <c r="I35" s="1">
        <v>6.7897400000000001</v>
      </c>
      <c r="J35" s="1">
        <v>-1.39527</v>
      </c>
      <c r="K35" s="1">
        <v>3.4067599999999998</v>
      </c>
    </row>
    <row r="36" spans="1:11">
      <c r="A36" s="1">
        <v>0.11666700000000001</v>
      </c>
      <c r="B36" s="1"/>
      <c r="C36" s="1"/>
      <c r="D36" s="1"/>
      <c r="E36" s="1"/>
      <c r="F36" s="1"/>
      <c r="G36" s="1"/>
      <c r="H36" s="1"/>
      <c r="I36" s="1">
        <v>6.7957400000000003</v>
      </c>
      <c r="J36" s="1">
        <v>-1.39228</v>
      </c>
      <c r="K36" s="1">
        <v>3.4281600000000001</v>
      </c>
    </row>
    <row r="37" spans="1:11">
      <c r="A37" s="1">
        <v>0.12</v>
      </c>
      <c r="B37" s="1"/>
      <c r="C37" s="1"/>
      <c r="D37" s="1"/>
      <c r="E37" s="1"/>
      <c r="F37" s="1"/>
      <c r="G37" s="1"/>
      <c r="H37" s="1"/>
      <c r="I37" s="1">
        <v>6.8018900000000002</v>
      </c>
      <c r="J37" s="1">
        <v>-1.3892199999999999</v>
      </c>
      <c r="K37" s="1">
        <v>3.4494199999999999</v>
      </c>
    </row>
    <row r="38" spans="1:11">
      <c r="A38" s="1">
        <v>0.123333</v>
      </c>
      <c r="B38" s="1"/>
      <c r="C38" s="1"/>
      <c r="D38" s="1"/>
      <c r="E38" s="1"/>
      <c r="F38" s="1"/>
      <c r="G38" s="1"/>
      <c r="H38" s="1"/>
      <c r="I38" s="1">
        <v>6.8082099999999999</v>
      </c>
      <c r="J38" s="1">
        <v>-1.38609</v>
      </c>
      <c r="K38" s="1">
        <v>3.47052</v>
      </c>
    </row>
    <row r="39" spans="1:11">
      <c r="A39" s="1">
        <v>0.126667</v>
      </c>
      <c r="B39" s="1"/>
      <c r="C39" s="1"/>
      <c r="D39" s="1"/>
      <c r="E39" s="1"/>
      <c r="F39" s="1"/>
      <c r="G39" s="1"/>
      <c r="H39" s="1"/>
      <c r="I39" s="1">
        <v>6.8147000000000002</v>
      </c>
      <c r="J39" s="1">
        <v>-1.3828800000000001</v>
      </c>
      <c r="K39" s="1">
        <v>3.4914900000000002</v>
      </c>
    </row>
    <row r="40" spans="1:11">
      <c r="A40" s="1">
        <v>0.13</v>
      </c>
      <c r="B40" s="1"/>
      <c r="C40" s="1"/>
      <c r="D40" s="1"/>
      <c r="E40" s="1"/>
      <c r="F40" s="1"/>
      <c r="G40" s="1"/>
      <c r="H40" s="1"/>
      <c r="I40" s="1">
        <v>6.8213400000000002</v>
      </c>
      <c r="J40" s="1">
        <v>-1.37961</v>
      </c>
      <c r="K40" s="1">
        <v>3.51233</v>
      </c>
    </row>
    <row r="41" spans="1:11">
      <c r="A41" s="1">
        <v>0.13333300000000001</v>
      </c>
      <c r="B41" s="1"/>
      <c r="C41" s="1"/>
      <c r="D41" s="1"/>
      <c r="E41" s="1"/>
      <c r="F41" s="1"/>
      <c r="G41" s="1"/>
      <c r="H41" s="1"/>
      <c r="I41" s="1">
        <v>6.8281299999999998</v>
      </c>
      <c r="J41" s="1">
        <v>-1.3762700000000001</v>
      </c>
      <c r="K41" s="1">
        <v>3.5330699999999999</v>
      </c>
    </row>
    <row r="42" spans="1:11">
      <c r="A42" s="1">
        <v>0.13666700000000001</v>
      </c>
      <c r="B42" s="1"/>
      <c r="C42" s="1"/>
      <c r="D42" s="1"/>
      <c r="E42" s="1"/>
      <c r="F42" s="1"/>
      <c r="G42" s="1"/>
      <c r="H42" s="1"/>
      <c r="I42" s="1">
        <v>6.8350299999999997</v>
      </c>
      <c r="J42" s="1">
        <v>-1.37287</v>
      </c>
      <c r="K42" s="1">
        <v>3.55369</v>
      </c>
    </row>
    <row r="43" spans="1:11">
      <c r="A43" s="1">
        <v>0.14000000000000001</v>
      </c>
      <c r="B43" s="1"/>
      <c r="C43" s="1"/>
      <c r="D43" s="1"/>
      <c r="E43" s="1"/>
      <c r="F43" s="1"/>
      <c r="G43" s="1"/>
      <c r="H43" s="1"/>
      <c r="I43" s="1">
        <v>6.8419999999999996</v>
      </c>
      <c r="J43" s="1">
        <v>-1.36944</v>
      </c>
      <c r="K43" s="1">
        <v>3.5742099999999999</v>
      </c>
    </row>
    <row r="44" spans="1:11">
      <c r="A44" s="1">
        <v>0.14333299999999999</v>
      </c>
      <c r="B44" s="1"/>
      <c r="C44" s="1"/>
      <c r="D44" s="1"/>
      <c r="E44" s="1"/>
      <c r="F44" s="1"/>
      <c r="G44" s="1"/>
      <c r="H44" s="1"/>
      <c r="I44" s="1">
        <v>6.8490200000000003</v>
      </c>
      <c r="J44" s="1">
        <v>-1.36598</v>
      </c>
      <c r="K44" s="1">
        <v>3.5946199999999999</v>
      </c>
    </row>
    <row r="45" spans="1:11">
      <c r="A45" s="1">
        <v>0.14666699999999999</v>
      </c>
      <c r="B45" s="1"/>
      <c r="C45" s="1"/>
      <c r="D45" s="1"/>
      <c r="E45" s="1"/>
      <c r="F45" s="1"/>
      <c r="G45" s="1"/>
      <c r="H45" s="1"/>
      <c r="I45" s="1">
        <v>6.8560299999999996</v>
      </c>
      <c r="J45" s="1">
        <v>-1.3625100000000001</v>
      </c>
      <c r="K45" s="1">
        <v>3.6149300000000002</v>
      </c>
    </row>
    <row r="46" spans="1:11">
      <c r="A46" s="1">
        <v>0.15</v>
      </c>
      <c r="B46" s="1"/>
      <c r="C46" s="1"/>
      <c r="D46" s="1"/>
      <c r="E46" s="1"/>
      <c r="F46" s="1"/>
      <c r="G46" s="1"/>
      <c r="H46" s="1"/>
      <c r="I46" s="1">
        <v>6.8630100000000001</v>
      </c>
      <c r="J46" s="1">
        <v>-1.3590500000000001</v>
      </c>
      <c r="K46" s="1">
        <v>3.6351200000000001</v>
      </c>
    </row>
    <row r="47" spans="1:11">
      <c r="A47" s="1">
        <v>0.153333</v>
      </c>
      <c r="B47" s="1"/>
      <c r="C47" s="1"/>
      <c r="D47" s="1"/>
      <c r="E47" s="1"/>
      <c r="F47" s="1"/>
      <c r="G47" s="1"/>
      <c r="H47" s="1"/>
      <c r="I47" s="1">
        <v>6.8699399999999997</v>
      </c>
      <c r="J47" s="1">
        <v>-1.35561</v>
      </c>
      <c r="K47" s="1">
        <v>3.6551900000000002</v>
      </c>
    </row>
    <row r="48" spans="1:11">
      <c r="A48" s="1">
        <v>0.156667</v>
      </c>
      <c r="B48" s="1"/>
      <c r="C48" s="1"/>
      <c r="D48" s="1"/>
      <c r="E48" s="1"/>
      <c r="F48" s="1"/>
      <c r="G48" s="1"/>
      <c r="H48" s="1"/>
      <c r="I48" s="1">
        <v>6.8768000000000002</v>
      </c>
      <c r="J48" s="1">
        <v>-1.3522000000000001</v>
      </c>
      <c r="K48" s="1">
        <v>3.6751200000000002</v>
      </c>
    </row>
    <row r="49" spans="1:11">
      <c r="A49" s="1">
        <v>0.16</v>
      </c>
      <c r="B49" s="1"/>
      <c r="C49" s="1"/>
      <c r="D49" s="1"/>
      <c r="E49" s="1"/>
      <c r="F49" s="1"/>
      <c r="G49" s="1"/>
      <c r="H49" s="1"/>
      <c r="I49" s="1">
        <v>6.8835899999999999</v>
      </c>
      <c r="J49" s="1">
        <v>-1.34883</v>
      </c>
      <c r="K49" s="1">
        <v>3.6949200000000002</v>
      </c>
    </row>
    <row r="50" spans="1:11">
      <c r="A50" s="1">
        <v>0.16333300000000001</v>
      </c>
      <c r="B50" s="1"/>
      <c r="C50" s="1"/>
      <c r="D50" s="1"/>
      <c r="E50" s="1"/>
      <c r="F50" s="1"/>
      <c r="G50" s="1"/>
      <c r="H50" s="1"/>
      <c r="I50" s="1">
        <v>6.8903100000000004</v>
      </c>
      <c r="J50" s="1">
        <v>-1.3454999999999999</v>
      </c>
      <c r="K50" s="1">
        <v>3.7145600000000001</v>
      </c>
    </row>
    <row r="51" spans="1:11">
      <c r="A51" s="1">
        <v>0.16666700000000001</v>
      </c>
      <c r="B51" s="1"/>
      <c r="C51" s="1"/>
      <c r="D51" s="1"/>
      <c r="E51" s="1"/>
      <c r="F51" s="1"/>
      <c r="G51" s="1"/>
      <c r="H51" s="1"/>
      <c r="I51" s="1">
        <v>6.8969699999999996</v>
      </c>
      <c r="J51" s="1">
        <v>-1.3422099999999999</v>
      </c>
      <c r="K51" s="1">
        <v>3.7340599999999999</v>
      </c>
    </row>
    <row r="52" spans="1:11">
      <c r="A52" s="1">
        <v>0.17</v>
      </c>
      <c r="B52" s="1"/>
      <c r="C52" s="1"/>
      <c r="D52" s="1"/>
      <c r="E52" s="1"/>
      <c r="F52" s="1"/>
      <c r="G52" s="1"/>
      <c r="H52" s="1"/>
      <c r="I52" s="1">
        <v>6.9035500000000001</v>
      </c>
      <c r="J52" s="1">
        <v>-1.339</v>
      </c>
      <c r="K52" s="1">
        <v>3.7534000000000001</v>
      </c>
    </row>
    <row r="53" spans="1:11">
      <c r="A53" s="1">
        <v>0.17333299999999999</v>
      </c>
      <c r="B53" s="1"/>
      <c r="C53" s="1"/>
      <c r="D53" s="1"/>
      <c r="E53" s="1"/>
      <c r="F53" s="1"/>
      <c r="G53" s="1"/>
      <c r="H53" s="1"/>
      <c r="I53" s="1">
        <v>6.9100700000000002</v>
      </c>
      <c r="J53" s="1">
        <v>-1.33585</v>
      </c>
      <c r="K53" s="1">
        <v>3.7726000000000002</v>
      </c>
    </row>
    <row r="54" spans="1:11">
      <c r="A54" s="1">
        <v>0.17666699999999999</v>
      </c>
      <c r="B54" s="1"/>
      <c r="C54" s="1"/>
      <c r="D54" s="1"/>
      <c r="E54" s="1"/>
      <c r="F54" s="1"/>
      <c r="G54" s="1"/>
      <c r="H54" s="1"/>
      <c r="I54" s="1">
        <v>6.9165200000000002</v>
      </c>
      <c r="J54" s="1">
        <v>-1.3328</v>
      </c>
      <c r="K54" s="1">
        <v>3.7916699999999999</v>
      </c>
    </row>
    <row r="55" spans="1:11">
      <c r="A55" s="1">
        <v>0.18</v>
      </c>
      <c r="B55" s="1"/>
      <c r="C55" s="1"/>
      <c r="D55" s="1"/>
      <c r="E55" s="1"/>
      <c r="F55" s="1"/>
      <c r="G55" s="1"/>
      <c r="H55" s="1"/>
      <c r="I55" s="1">
        <v>6.9229000000000003</v>
      </c>
      <c r="J55" s="1">
        <v>-1.3298300000000001</v>
      </c>
      <c r="K55" s="1">
        <v>3.8106</v>
      </c>
    </row>
    <row r="56" spans="1:11">
      <c r="A56" s="1">
        <v>0.183333</v>
      </c>
      <c r="B56" s="1"/>
      <c r="C56" s="1"/>
      <c r="D56" s="1"/>
      <c r="E56" s="1"/>
      <c r="F56" s="1"/>
      <c r="G56" s="1"/>
      <c r="H56" s="1"/>
      <c r="I56" s="1">
        <v>6.9291999999999998</v>
      </c>
      <c r="J56" s="1">
        <v>-1.32694</v>
      </c>
      <c r="K56" s="1">
        <v>3.8294299999999999</v>
      </c>
    </row>
    <row r="57" spans="1:11">
      <c r="A57" s="1">
        <v>0.186667</v>
      </c>
      <c r="B57" s="1"/>
      <c r="C57" s="1"/>
      <c r="D57" s="1"/>
      <c r="E57" s="1"/>
      <c r="F57" s="1"/>
      <c r="G57" s="1"/>
      <c r="H57" s="1"/>
      <c r="I57" s="1">
        <v>6.9354199999999997</v>
      </c>
      <c r="J57" s="1">
        <v>-1.3241499999999999</v>
      </c>
      <c r="K57" s="1">
        <v>3.8481700000000001</v>
      </c>
    </row>
    <row r="58" spans="1:11">
      <c r="A58" s="1">
        <v>0.19</v>
      </c>
      <c r="B58" s="1"/>
      <c r="C58" s="1"/>
      <c r="D58" s="1"/>
      <c r="E58" s="1"/>
      <c r="F58" s="1"/>
      <c r="G58" s="1"/>
      <c r="H58" s="1"/>
      <c r="I58" s="1">
        <v>6.94156</v>
      </c>
      <c r="J58" s="1">
        <v>-1.3214399999999999</v>
      </c>
      <c r="K58" s="1">
        <v>3.8668100000000001</v>
      </c>
    </row>
    <row r="59" spans="1:11">
      <c r="A59" s="1">
        <v>0.193333</v>
      </c>
      <c r="B59" s="1"/>
      <c r="C59" s="1"/>
      <c r="D59" s="1"/>
      <c r="E59" s="1"/>
      <c r="F59" s="1"/>
      <c r="G59" s="1"/>
      <c r="H59" s="1"/>
      <c r="I59" s="1">
        <v>6.9476100000000001</v>
      </c>
      <c r="J59" s="1">
        <v>-1.31881</v>
      </c>
      <c r="K59" s="1">
        <v>3.8853900000000001</v>
      </c>
    </row>
    <row r="60" spans="1:11">
      <c r="A60" s="1">
        <v>0.19666700000000001</v>
      </c>
      <c r="B60" s="1"/>
      <c r="C60" s="1"/>
      <c r="D60" s="1"/>
      <c r="E60" s="1"/>
      <c r="F60" s="1"/>
      <c r="G60" s="1"/>
      <c r="H60" s="1"/>
      <c r="I60" s="1">
        <v>6.9535600000000004</v>
      </c>
      <c r="J60" s="1">
        <v>-1.3162700000000001</v>
      </c>
      <c r="K60" s="1">
        <v>3.9039100000000002</v>
      </c>
    </row>
    <row r="61" spans="1:11">
      <c r="A61" s="1">
        <v>0.2</v>
      </c>
      <c r="B61" s="1"/>
      <c r="C61" s="1"/>
      <c r="D61" s="1"/>
      <c r="E61" s="1"/>
      <c r="F61" s="1"/>
      <c r="G61" s="1"/>
      <c r="H61" s="1"/>
      <c r="I61" s="1">
        <v>6.9594199999999997</v>
      </c>
      <c r="J61" s="1">
        <v>-1.3138099999999999</v>
      </c>
      <c r="K61" s="1">
        <v>3.9223699999999999</v>
      </c>
    </row>
    <row r="62" spans="1:11">
      <c r="A62" s="1">
        <v>0.20333300000000001</v>
      </c>
      <c r="B62" s="1"/>
      <c r="C62" s="1"/>
      <c r="D62" s="1"/>
      <c r="E62" s="1"/>
      <c r="F62" s="1"/>
      <c r="G62" s="1"/>
      <c r="H62" s="1"/>
      <c r="I62" s="1">
        <v>6.9651899999999998</v>
      </c>
      <c r="J62" s="1">
        <v>-1.31145</v>
      </c>
      <c r="K62" s="1">
        <v>3.9407800000000002</v>
      </c>
    </row>
    <row r="63" spans="1:11">
      <c r="A63" s="1">
        <v>0.20666699999999999</v>
      </c>
      <c r="B63" s="1"/>
      <c r="C63" s="1"/>
      <c r="D63" s="1"/>
      <c r="E63" s="1"/>
      <c r="F63" s="1"/>
      <c r="G63" s="1"/>
      <c r="H63" s="1"/>
      <c r="I63" s="1">
        <v>6.9708699999999997</v>
      </c>
      <c r="J63" s="1">
        <v>-1.3091699999999999</v>
      </c>
      <c r="K63" s="1">
        <v>3.95913</v>
      </c>
    </row>
    <row r="64" spans="1:11">
      <c r="A64" s="1">
        <v>0.21</v>
      </c>
      <c r="B64" s="1"/>
      <c r="C64" s="1"/>
      <c r="D64" s="1"/>
      <c r="E64" s="1"/>
      <c r="F64" s="1"/>
      <c r="G64" s="1"/>
      <c r="H64" s="1"/>
      <c r="I64" s="1">
        <v>6.9764799999999996</v>
      </c>
      <c r="J64" s="1">
        <v>-1.30698</v>
      </c>
      <c r="K64" s="1">
        <v>3.9774099999999999</v>
      </c>
    </row>
    <row r="65" spans="1:11">
      <c r="A65" s="1">
        <v>0.21333299999999999</v>
      </c>
      <c r="B65" s="1"/>
      <c r="C65" s="1"/>
      <c r="D65" s="1"/>
      <c r="E65" s="1"/>
      <c r="F65" s="1"/>
      <c r="G65" s="1"/>
      <c r="H65" s="1"/>
      <c r="I65" s="1">
        <v>6.9820200000000003</v>
      </c>
      <c r="J65" s="1">
        <v>-1.30487</v>
      </c>
      <c r="K65" s="1">
        <v>3.9956</v>
      </c>
    </row>
    <row r="66" spans="1:11">
      <c r="A66" s="1">
        <v>0.216667</v>
      </c>
      <c r="B66" s="1"/>
      <c r="C66" s="1"/>
      <c r="D66" s="1"/>
      <c r="E66" s="1"/>
      <c r="F66" s="1"/>
      <c r="G66" s="1"/>
      <c r="H66" s="1"/>
      <c r="I66" s="1">
        <v>6.9875100000000003</v>
      </c>
      <c r="J66" s="1">
        <v>-1.30281</v>
      </c>
      <c r="K66" s="1">
        <v>4.0137</v>
      </c>
    </row>
    <row r="67" spans="1:11">
      <c r="A67" s="1">
        <v>0.22</v>
      </c>
      <c r="B67" s="1"/>
      <c r="C67" s="1"/>
      <c r="D67" s="1"/>
      <c r="E67" s="1"/>
      <c r="F67" s="1"/>
      <c r="G67" s="1"/>
      <c r="H67" s="1"/>
      <c r="I67" s="1">
        <v>6.9929600000000001</v>
      </c>
      <c r="J67" s="1">
        <v>-1.30081</v>
      </c>
      <c r="K67" s="1">
        <v>4.0316900000000002</v>
      </c>
    </row>
    <row r="68" spans="1:11">
      <c r="A68" s="1">
        <v>0.223333</v>
      </c>
      <c r="B68" s="1"/>
      <c r="C68" s="1"/>
      <c r="D68" s="1"/>
      <c r="E68" s="1"/>
      <c r="F68" s="1"/>
      <c r="G68" s="1"/>
      <c r="H68" s="1"/>
      <c r="I68" s="1">
        <v>6.9983899999999997</v>
      </c>
      <c r="J68" s="1">
        <v>-1.2988500000000001</v>
      </c>
      <c r="K68" s="1">
        <v>4.0495400000000004</v>
      </c>
    </row>
    <row r="69" spans="1:11">
      <c r="A69" s="1">
        <v>0.22666700000000001</v>
      </c>
      <c r="B69" s="1"/>
      <c r="C69" s="1"/>
      <c r="D69" s="1"/>
      <c r="E69" s="1"/>
      <c r="F69" s="1"/>
      <c r="G69" s="1"/>
      <c r="H69" s="1"/>
      <c r="I69" s="1">
        <v>7.0038099999999996</v>
      </c>
      <c r="J69" s="1">
        <v>-1.2969200000000001</v>
      </c>
      <c r="K69" s="1">
        <v>4.06724</v>
      </c>
    </row>
    <row r="70" spans="1:11">
      <c r="A70" s="1">
        <v>0.23</v>
      </c>
      <c r="B70" s="1"/>
      <c r="C70" s="1"/>
      <c r="D70" s="1"/>
      <c r="E70" s="1"/>
      <c r="F70" s="1"/>
      <c r="G70" s="1"/>
      <c r="H70" s="1"/>
      <c r="I70" s="1">
        <v>7.0092400000000001</v>
      </c>
      <c r="J70" s="1">
        <v>-1.29501</v>
      </c>
      <c r="K70" s="1">
        <v>4.0847899999999999</v>
      </c>
    </row>
    <row r="71" spans="1:11">
      <c r="A71" s="1">
        <v>0.23333300000000001</v>
      </c>
      <c r="B71" s="1"/>
      <c r="C71" s="1"/>
      <c r="D71" s="1"/>
      <c r="E71" s="1"/>
      <c r="F71" s="1"/>
      <c r="G71" s="1"/>
      <c r="H71" s="1"/>
      <c r="I71" s="1">
        <v>7.0147000000000004</v>
      </c>
      <c r="J71" s="1">
        <v>-1.29312</v>
      </c>
      <c r="K71" s="1">
        <v>4.1021900000000002</v>
      </c>
    </row>
    <row r="72" spans="1:11">
      <c r="A72" s="1">
        <v>0.23666699999999999</v>
      </c>
      <c r="B72" s="1"/>
      <c r="C72" s="1"/>
      <c r="D72" s="1"/>
      <c r="E72" s="1"/>
      <c r="F72" s="1"/>
      <c r="G72" s="1"/>
      <c r="H72" s="1"/>
      <c r="I72" s="1">
        <v>7.0202</v>
      </c>
      <c r="J72" s="1">
        <v>-1.2912300000000001</v>
      </c>
      <c r="K72" s="1">
        <v>4.1194300000000004</v>
      </c>
    </row>
    <row r="73" spans="1:11">
      <c r="A73" s="1">
        <v>0.24</v>
      </c>
      <c r="B73" s="1"/>
      <c r="C73" s="1"/>
      <c r="D73" s="1"/>
      <c r="E73" s="1"/>
      <c r="F73" s="1"/>
      <c r="G73" s="1"/>
      <c r="H73" s="1"/>
      <c r="I73" s="1">
        <v>7.0257300000000003</v>
      </c>
      <c r="J73" s="1">
        <v>-1.2893399999999999</v>
      </c>
      <c r="K73" s="1">
        <v>4.13652</v>
      </c>
    </row>
    <row r="74" spans="1:11">
      <c r="A74" s="1">
        <v>0.24333299999999999</v>
      </c>
      <c r="B74" s="1"/>
      <c r="C74" s="1"/>
      <c r="D74" s="1"/>
      <c r="E74" s="1"/>
      <c r="F74" s="1"/>
      <c r="G74" s="1"/>
      <c r="H74" s="1"/>
      <c r="I74" s="1">
        <v>7.0312900000000003</v>
      </c>
      <c r="J74" s="1">
        <v>-1.2874300000000001</v>
      </c>
      <c r="K74" s="1">
        <v>4.1534700000000004</v>
      </c>
    </row>
    <row r="75" spans="1:11">
      <c r="A75" s="1">
        <v>0.246667</v>
      </c>
      <c r="B75" s="1"/>
      <c r="C75" s="1"/>
      <c r="D75" s="1"/>
      <c r="E75" s="1"/>
      <c r="F75" s="1"/>
      <c r="G75" s="1"/>
      <c r="H75" s="1"/>
      <c r="I75" s="1">
        <v>7.0368899999999996</v>
      </c>
      <c r="J75" s="1">
        <v>-1.28548</v>
      </c>
      <c r="K75" s="1">
        <v>4.1702700000000004</v>
      </c>
    </row>
    <row r="76" spans="1:11">
      <c r="A76" s="1">
        <v>0.25</v>
      </c>
      <c r="B76" s="1"/>
      <c r="C76" s="1"/>
      <c r="D76" s="1"/>
      <c r="E76" s="1"/>
      <c r="F76" s="1"/>
      <c r="G76" s="1"/>
      <c r="H76" s="1"/>
      <c r="I76" s="1">
        <v>7.04251</v>
      </c>
      <c r="J76" s="1">
        <v>-1.2834700000000001</v>
      </c>
      <c r="K76" s="1">
        <v>4.1869300000000003</v>
      </c>
    </row>
    <row r="77" spans="1:11">
      <c r="A77" s="1">
        <v>0.25333299999999997</v>
      </c>
      <c r="B77" s="1"/>
      <c r="C77" s="1"/>
      <c r="D77" s="1"/>
      <c r="E77" s="1"/>
      <c r="F77" s="1"/>
      <c r="G77" s="1"/>
      <c r="H77" s="1"/>
      <c r="I77" s="1">
        <v>7.0481499999999997</v>
      </c>
      <c r="J77" s="1">
        <v>-1.28139</v>
      </c>
      <c r="K77" s="1">
        <v>4.2034500000000001</v>
      </c>
    </row>
    <row r="78" spans="1:11">
      <c r="A78" s="1">
        <v>0.25666699999999998</v>
      </c>
      <c r="B78" s="1"/>
      <c r="C78" s="1"/>
      <c r="D78" s="1"/>
      <c r="E78" s="1"/>
      <c r="F78" s="1"/>
      <c r="G78" s="1"/>
      <c r="H78" s="1"/>
      <c r="I78" s="1">
        <v>7.0537999999999998</v>
      </c>
      <c r="J78" s="1">
        <v>-1.27921</v>
      </c>
      <c r="K78" s="1">
        <v>4.21983</v>
      </c>
    </row>
    <row r="79" spans="1:11">
      <c r="A79" s="1">
        <v>0.26</v>
      </c>
      <c r="B79" s="1"/>
      <c r="C79" s="1"/>
      <c r="D79" s="1"/>
      <c r="E79" s="1"/>
      <c r="F79" s="1"/>
      <c r="G79" s="1"/>
      <c r="H79" s="1"/>
      <c r="I79" s="1">
        <v>7.05945</v>
      </c>
      <c r="J79" s="1">
        <v>-1.2769299999999999</v>
      </c>
      <c r="K79" s="1">
        <v>4.2360699999999998</v>
      </c>
    </row>
    <row r="80" spans="1:11">
      <c r="A80" s="1">
        <v>0.26333299999999998</v>
      </c>
      <c r="B80" s="1"/>
      <c r="C80" s="1"/>
      <c r="D80" s="1"/>
      <c r="E80" s="1"/>
      <c r="F80" s="1"/>
      <c r="G80" s="1"/>
      <c r="H80" s="1"/>
      <c r="I80" s="1">
        <v>7.0650899999999996</v>
      </c>
      <c r="J80" s="1">
        <v>-1.27454</v>
      </c>
      <c r="K80" s="1">
        <v>4.2521699999999996</v>
      </c>
    </row>
    <row r="81" spans="1:11">
      <c r="A81" s="1">
        <v>0.26666699999999999</v>
      </c>
      <c r="B81" s="1"/>
      <c r="C81" s="1"/>
      <c r="D81" s="1"/>
      <c r="E81" s="1"/>
      <c r="F81" s="1"/>
      <c r="G81" s="1"/>
      <c r="H81" s="1"/>
      <c r="I81" s="1">
        <v>7.0707300000000002</v>
      </c>
      <c r="J81" s="1">
        <v>-1.2720199999999999</v>
      </c>
      <c r="K81" s="1">
        <v>4.2681199999999997</v>
      </c>
    </row>
    <row r="82" spans="1:11">
      <c r="A82" s="1">
        <v>0.27</v>
      </c>
      <c r="B82" s="1"/>
      <c r="C82" s="1"/>
      <c r="D82" s="1"/>
      <c r="E82" s="1"/>
      <c r="F82" s="1"/>
      <c r="G82" s="1"/>
      <c r="H82" s="1"/>
      <c r="I82" s="1">
        <v>7.0763699999999998</v>
      </c>
      <c r="J82" s="1">
        <v>-1.26939</v>
      </c>
      <c r="K82" s="1">
        <v>4.2839400000000003</v>
      </c>
    </row>
    <row r="83" spans="1:11">
      <c r="A83" s="1">
        <v>0.27333299999999999</v>
      </c>
      <c r="B83" s="1"/>
      <c r="C83" s="1"/>
      <c r="D83" s="1"/>
      <c r="E83" s="1"/>
      <c r="F83" s="1"/>
      <c r="G83" s="1"/>
      <c r="H83" s="1"/>
      <c r="I83" s="1">
        <v>7.0819999999999999</v>
      </c>
      <c r="J83" s="1">
        <v>-1.2666500000000001</v>
      </c>
      <c r="K83" s="1">
        <v>4.29962</v>
      </c>
    </row>
    <row r="84" spans="1:11">
      <c r="A84" s="1">
        <v>0.276667</v>
      </c>
      <c r="B84" s="1"/>
      <c r="C84" s="1"/>
      <c r="D84" s="1"/>
      <c r="E84" s="1"/>
      <c r="F84" s="1"/>
      <c r="G84" s="1"/>
      <c r="H84" s="1"/>
      <c r="I84" s="1">
        <v>7.0876299999999999</v>
      </c>
      <c r="J84" s="1">
        <v>-1.2638100000000001</v>
      </c>
      <c r="K84" s="1">
        <v>4.3151799999999998</v>
      </c>
    </row>
    <row r="85" spans="1:11">
      <c r="A85" s="1">
        <v>0.28000000000000003</v>
      </c>
      <c r="B85" s="1"/>
      <c r="C85" s="1"/>
      <c r="D85" s="1"/>
      <c r="E85" s="1"/>
      <c r="F85" s="1"/>
      <c r="G85" s="1"/>
      <c r="H85" s="1"/>
      <c r="I85" s="1">
        <v>7.0932599999999999</v>
      </c>
      <c r="J85" s="1">
        <v>-1.26088</v>
      </c>
      <c r="K85" s="1">
        <v>4.3306199999999997</v>
      </c>
    </row>
    <row r="86" spans="1:11">
      <c r="A86" s="1">
        <v>0.283333</v>
      </c>
      <c r="B86" s="1"/>
      <c r="C86" s="1"/>
      <c r="D86" s="1"/>
      <c r="E86" s="1"/>
      <c r="F86" s="1"/>
      <c r="G86" s="1"/>
      <c r="H86" s="1"/>
      <c r="I86" s="1">
        <v>7.0989000000000004</v>
      </c>
      <c r="J86" s="1">
        <v>-1.2578800000000001</v>
      </c>
      <c r="K86" s="1">
        <v>4.3459399999999997</v>
      </c>
    </row>
    <row r="87" spans="1:11">
      <c r="A87" s="1">
        <v>0.28666700000000001</v>
      </c>
      <c r="B87" s="1"/>
      <c r="C87" s="1"/>
      <c r="D87" s="1"/>
      <c r="E87" s="1"/>
      <c r="F87" s="1"/>
      <c r="G87" s="1"/>
      <c r="H87" s="1"/>
      <c r="I87" s="1">
        <v>7.1045400000000001</v>
      </c>
      <c r="J87" s="1">
        <v>-1.25481</v>
      </c>
      <c r="K87" s="1">
        <v>4.3611500000000003</v>
      </c>
    </row>
    <row r="88" spans="1:11">
      <c r="A88" s="1">
        <v>0.28999999999999998</v>
      </c>
      <c r="B88" s="1"/>
      <c r="C88" s="1"/>
      <c r="D88" s="1"/>
      <c r="E88" s="1"/>
      <c r="F88" s="1"/>
      <c r="G88" s="1"/>
      <c r="H88" s="1"/>
      <c r="I88" s="1">
        <v>7.1101999999999999</v>
      </c>
      <c r="J88" s="1">
        <v>-1.25169</v>
      </c>
      <c r="K88" s="1">
        <v>4.3762400000000001</v>
      </c>
    </row>
    <row r="89" spans="1:11">
      <c r="A89" s="1">
        <v>0.29333300000000001</v>
      </c>
      <c r="B89" s="1"/>
      <c r="C89" s="1"/>
      <c r="D89" s="1"/>
      <c r="E89" s="1"/>
      <c r="F89" s="1"/>
      <c r="G89" s="1"/>
      <c r="H89" s="1"/>
      <c r="I89" s="1">
        <v>7.11585</v>
      </c>
      <c r="J89" s="1">
        <v>-1.24854</v>
      </c>
      <c r="K89" s="1">
        <v>4.3912100000000001</v>
      </c>
    </row>
    <row r="90" spans="1:11">
      <c r="A90" s="1">
        <v>0.29666700000000001</v>
      </c>
      <c r="B90" s="1"/>
      <c r="C90" s="1"/>
      <c r="D90" s="1"/>
      <c r="E90" s="1"/>
      <c r="F90" s="1"/>
      <c r="G90" s="1"/>
      <c r="H90" s="1"/>
      <c r="I90" s="1">
        <v>7.1215099999999998</v>
      </c>
      <c r="J90" s="1">
        <v>-1.2453799999999999</v>
      </c>
      <c r="K90" s="1">
        <v>4.4060699999999997</v>
      </c>
    </row>
    <row r="91" spans="1:11">
      <c r="A91" s="1">
        <v>0.3</v>
      </c>
      <c r="B91" s="1"/>
      <c r="C91" s="1"/>
      <c r="D91" s="1"/>
      <c r="E91" s="1"/>
      <c r="F91" s="1"/>
      <c r="G91" s="1"/>
      <c r="H91" s="1"/>
      <c r="I91" s="1">
        <v>7.1271500000000003</v>
      </c>
      <c r="J91" s="1">
        <v>-1.24221</v>
      </c>
      <c r="K91" s="1">
        <v>4.42082</v>
      </c>
    </row>
    <row r="92" spans="1:11">
      <c r="A92" s="1">
        <v>0.30333300000000002</v>
      </c>
      <c r="B92" s="1"/>
      <c r="C92" s="1"/>
      <c r="D92" s="1"/>
      <c r="E92" s="1"/>
      <c r="F92" s="1"/>
      <c r="G92" s="1"/>
      <c r="H92" s="1"/>
      <c r="I92" s="1">
        <v>7.13279</v>
      </c>
      <c r="J92" s="1">
        <v>-1.2390699999999999</v>
      </c>
      <c r="K92" s="1">
        <v>4.4354699999999996</v>
      </c>
    </row>
    <row r="93" spans="1:11">
      <c r="A93" s="1">
        <v>0.30666700000000002</v>
      </c>
      <c r="B93" s="1"/>
      <c r="C93" s="1"/>
      <c r="D93" s="1"/>
      <c r="E93" s="1"/>
      <c r="F93" s="1"/>
      <c r="G93" s="1"/>
      <c r="H93" s="1"/>
      <c r="I93" s="1">
        <v>7.1383999999999999</v>
      </c>
      <c r="J93" s="1">
        <v>-1.23597</v>
      </c>
      <c r="K93" s="1">
        <v>4.4500200000000003</v>
      </c>
    </row>
    <row r="94" spans="1:11">
      <c r="A94" s="1">
        <v>0.31</v>
      </c>
      <c r="B94" s="1"/>
      <c r="C94" s="1"/>
      <c r="D94" s="1"/>
      <c r="E94" s="1"/>
      <c r="F94" s="1"/>
      <c r="G94" s="1"/>
      <c r="H94" s="1"/>
      <c r="I94" s="1">
        <v>7.14398</v>
      </c>
      <c r="J94" s="1">
        <v>-1.23292</v>
      </c>
      <c r="K94" s="1">
        <v>4.4644700000000004</v>
      </c>
    </row>
    <row r="95" spans="1:11">
      <c r="A95" s="1">
        <v>0.31333299999999997</v>
      </c>
      <c r="B95" s="1"/>
      <c r="C95" s="1"/>
      <c r="D95" s="1"/>
      <c r="E95" s="1"/>
      <c r="F95" s="1"/>
      <c r="G95" s="1"/>
      <c r="H95" s="1"/>
      <c r="I95" s="1">
        <v>7.1495300000000004</v>
      </c>
      <c r="J95" s="1">
        <v>-1.22993</v>
      </c>
      <c r="K95" s="1">
        <v>4.4788199999999998</v>
      </c>
    </row>
    <row r="96" spans="1:11">
      <c r="A96" s="1">
        <v>0.31666699999999998</v>
      </c>
      <c r="B96" s="1"/>
      <c r="C96" s="1"/>
      <c r="D96" s="1"/>
      <c r="E96" s="1"/>
      <c r="F96" s="1"/>
      <c r="G96" s="1"/>
      <c r="H96" s="1"/>
      <c r="I96" s="1">
        <v>7.1550599999999998</v>
      </c>
      <c r="J96" s="1">
        <v>-1.2270000000000001</v>
      </c>
      <c r="K96" s="1">
        <v>4.4930599999999998</v>
      </c>
    </row>
    <row r="97" spans="1:11">
      <c r="A97" s="1">
        <v>0.32</v>
      </c>
      <c r="B97" s="1"/>
      <c r="C97" s="1"/>
      <c r="D97" s="1"/>
      <c r="E97" s="1"/>
      <c r="F97" s="1"/>
      <c r="G97" s="1"/>
      <c r="H97" s="1"/>
      <c r="I97" s="1">
        <v>7.1605699999999999</v>
      </c>
      <c r="J97" s="1">
        <v>-1.2241299999999999</v>
      </c>
      <c r="K97" s="1">
        <v>4.5072000000000001</v>
      </c>
    </row>
    <row r="98" spans="1:11">
      <c r="A98" s="1">
        <v>0.32333299999999998</v>
      </c>
      <c r="B98" s="1"/>
      <c r="C98" s="1"/>
      <c r="D98" s="1"/>
      <c r="E98" s="1"/>
      <c r="F98" s="1"/>
      <c r="G98" s="1"/>
      <c r="H98" s="1"/>
      <c r="I98" s="1">
        <v>7.1660599999999999</v>
      </c>
      <c r="J98" s="1">
        <v>-1.2213099999999999</v>
      </c>
      <c r="K98" s="1">
        <v>4.5212199999999996</v>
      </c>
    </row>
    <row r="99" spans="1:11">
      <c r="A99" s="1">
        <v>0.32666699999999999</v>
      </c>
      <c r="B99" s="1"/>
      <c r="C99" s="1"/>
      <c r="D99" s="1"/>
      <c r="E99" s="1"/>
      <c r="F99" s="1"/>
      <c r="G99" s="1"/>
      <c r="H99" s="1"/>
      <c r="I99" s="1">
        <v>7.1715499999999999</v>
      </c>
      <c r="J99" s="1">
        <v>-1.21852</v>
      </c>
      <c r="K99" s="1">
        <v>4.53512</v>
      </c>
    </row>
    <row r="100" spans="1:11">
      <c r="A100" s="1">
        <v>0.33</v>
      </c>
      <c r="B100" s="1"/>
      <c r="C100" s="1"/>
      <c r="D100" s="1"/>
      <c r="E100" s="1"/>
      <c r="F100" s="1"/>
      <c r="G100" s="1"/>
      <c r="H100" s="1"/>
      <c r="I100" s="1">
        <v>7.1770300000000002</v>
      </c>
      <c r="J100" s="1">
        <v>-1.21576</v>
      </c>
      <c r="K100" s="1">
        <v>4.5488999999999997</v>
      </c>
    </row>
    <row r="101" spans="1:11">
      <c r="A101" s="1">
        <v>0.33333299999999999</v>
      </c>
      <c r="B101" s="1"/>
      <c r="C101" s="1"/>
      <c r="D101" s="1"/>
      <c r="E101" s="1"/>
      <c r="F101" s="1"/>
      <c r="G101" s="1"/>
      <c r="H101" s="1"/>
      <c r="I101" s="1">
        <v>7.1825099999999997</v>
      </c>
      <c r="J101" s="1">
        <v>-1.21302</v>
      </c>
      <c r="K101" s="1">
        <v>4.5625299999999998</v>
      </c>
    </row>
    <row r="102" spans="1:11">
      <c r="A102" s="1">
        <v>0.33666699999999999</v>
      </c>
      <c r="B102" s="1"/>
      <c r="C102" s="1"/>
      <c r="D102" s="1"/>
      <c r="E102" s="1"/>
      <c r="F102" s="1"/>
      <c r="G102" s="1"/>
      <c r="H102" s="1"/>
      <c r="I102" s="1">
        <v>7.1879799999999996</v>
      </c>
      <c r="J102" s="1">
        <v>-1.2102999999999999</v>
      </c>
      <c r="K102" s="1">
        <v>4.5760100000000001</v>
      </c>
    </row>
    <row r="103" spans="1:11">
      <c r="A103" s="1">
        <v>0.34</v>
      </c>
      <c r="B103" s="1"/>
      <c r="C103" s="1"/>
      <c r="D103" s="1"/>
      <c r="E103" s="1"/>
      <c r="F103" s="1"/>
      <c r="G103" s="1"/>
      <c r="H103" s="1"/>
      <c r="I103" s="1">
        <v>7.1934399999999998</v>
      </c>
      <c r="J103" s="1">
        <v>-1.2076100000000001</v>
      </c>
      <c r="K103" s="1">
        <v>4.5893199999999998</v>
      </c>
    </row>
    <row r="104" spans="1:11">
      <c r="A104" s="1">
        <v>0.343333</v>
      </c>
      <c r="B104" s="1"/>
      <c r="C104" s="1"/>
      <c r="D104" s="1"/>
      <c r="E104" s="1"/>
      <c r="F104" s="1"/>
      <c r="G104" s="1"/>
      <c r="H104" s="1"/>
      <c r="I104" s="1">
        <v>7.1988799999999999</v>
      </c>
      <c r="J104" s="1">
        <v>-1.20496</v>
      </c>
      <c r="K104" s="1">
        <v>4.6024599999999998</v>
      </c>
    </row>
    <row r="105" spans="1:11">
      <c r="A105" s="1">
        <v>0.346667</v>
      </c>
      <c r="B105" s="1"/>
      <c r="C105" s="1"/>
      <c r="D105" s="1"/>
      <c r="E105" s="1"/>
      <c r="F105" s="1"/>
      <c r="G105" s="1"/>
      <c r="H105" s="1"/>
      <c r="I105" s="1">
        <v>7.2042999999999999</v>
      </c>
      <c r="J105" s="1">
        <v>-1.2023699999999999</v>
      </c>
      <c r="K105" s="1">
        <v>4.6154400000000004</v>
      </c>
    </row>
    <row r="106" spans="1:11">
      <c r="A106" s="1">
        <v>0.35</v>
      </c>
      <c r="B106" s="1"/>
      <c r="C106" s="1"/>
      <c r="D106" s="1"/>
      <c r="E106" s="1"/>
      <c r="F106" s="1"/>
      <c r="G106" s="1"/>
      <c r="H106" s="1"/>
      <c r="I106" s="1">
        <v>7.2096999999999998</v>
      </c>
      <c r="J106" s="1">
        <v>-1.19984</v>
      </c>
      <c r="K106" s="1">
        <v>4.6282500000000004</v>
      </c>
    </row>
    <row r="107" spans="1:11">
      <c r="A107" s="1">
        <v>0.35333300000000001</v>
      </c>
      <c r="B107" s="1"/>
      <c r="C107" s="1"/>
      <c r="D107" s="1"/>
      <c r="E107" s="1"/>
      <c r="F107" s="1"/>
      <c r="G107" s="1"/>
      <c r="H107" s="1"/>
      <c r="I107" s="1">
        <v>7.2150699999999999</v>
      </c>
      <c r="J107" s="1">
        <v>-1.19737</v>
      </c>
      <c r="K107" s="1">
        <v>4.6409200000000004</v>
      </c>
    </row>
    <row r="108" spans="1:11">
      <c r="A108" s="1">
        <v>0.35666700000000001</v>
      </c>
      <c r="B108" s="1"/>
      <c r="C108" s="1"/>
      <c r="D108" s="1"/>
      <c r="E108" s="1"/>
      <c r="F108" s="1"/>
      <c r="G108" s="1"/>
      <c r="H108" s="1"/>
      <c r="I108" s="1">
        <v>7.2204100000000002</v>
      </c>
      <c r="J108" s="1">
        <v>-1.1949399999999999</v>
      </c>
      <c r="K108" s="1">
        <v>4.6534300000000002</v>
      </c>
    </row>
    <row r="109" spans="1:11">
      <c r="A109" s="1">
        <v>0.36</v>
      </c>
      <c r="B109" s="1"/>
      <c r="C109" s="1"/>
      <c r="D109" s="1"/>
      <c r="E109" s="1"/>
      <c r="F109" s="1"/>
      <c r="G109" s="1"/>
      <c r="H109" s="1"/>
      <c r="I109" s="1">
        <v>7.2257499999999997</v>
      </c>
      <c r="J109" s="1">
        <v>-1.1925399999999999</v>
      </c>
      <c r="K109" s="1">
        <v>4.6658099999999996</v>
      </c>
    </row>
    <row r="110" spans="1:11">
      <c r="A110" s="1">
        <v>0.36333300000000002</v>
      </c>
      <c r="B110" s="1"/>
      <c r="C110" s="1"/>
      <c r="D110" s="1"/>
      <c r="E110" s="1"/>
      <c r="F110" s="1"/>
      <c r="G110" s="1"/>
      <c r="H110" s="1"/>
      <c r="I110" s="1">
        <v>7.2310800000000004</v>
      </c>
      <c r="J110" s="1">
        <v>-1.1901200000000001</v>
      </c>
      <c r="K110" s="1">
        <v>4.6780499999999998</v>
      </c>
    </row>
    <row r="111" spans="1:11">
      <c r="A111" s="1">
        <v>0.36666700000000002</v>
      </c>
      <c r="B111" s="1"/>
      <c r="C111" s="1"/>
      <c r="D111" s="1"/>
      <c r="E111" s="1"/>
      <c r="F111" s="1"/>
      <c r="G111" s="1"/>
      <c r="H111" s="1"/>
      <c r="I111" s="1">
        <v>7.2364499999999996</v>
      </c>
      <c r="J111" s="1">
        <v>-1.1876500000000001</v>
      </c>
      <c r="K111" s="1">
        <v>4.6901599999999997</v>
      </c>
    </row>
    <row r="112" spans="1:11">
      <c r="A112" s="1">
        <v>0.37</v>
      </c>
      <c r="B112" s="1"/>
      <c r="C112" s="1"/>
      <c r="D112" s="1"/>
      <c r="E112" s="1"/>
      <c r="F112" s="1"/>
      <c r="G112" s="1"/>
      <c r="H112" s="1"/>
      <c r="I112" s="1">
        <v>7.2418699999999996</v>
      </c>
      <c r="J112" s="1">
        <v>-1.1850799999999999</v>
      </c>
      <c r="K112" s="1">
        <v>4.7021199999999999</v>
      </c>
    </row>
    <row r="113" spans="1:11">
      <c r="A113" s="1">
        <v>0.37333300000000003</v>
      </c>
      <c r="B113" s="1"/>
      <c r="C113" s="1"/>
      <c r="D113" s="1"/>
      <c r="E113" s="1"/>
      <c r="F113" s="1"/>
      <c r="G113" s="1"/>
      <c r="H113" s="1"/>
      <c r="I113" s="1">
        <v>7.2473599999999996</v>
      </c>
      <c r="J113" s="1">
        <v>-1.18238</v>
      </c>
      <c r="K113" s="1">
        <v>4.71394</v>
      </c>
    </row>
    <row r="114" spans="1:11">
      <c r="A114" s="1">
        <v>0.37666699999999997</v>
      </c>
      <c r="B114" s="1"/>
      <c r="C114" s="1"/>
      <c r="D114" s="1"/>
      <c r="E114" s="1"/>
      <c r="F114" s="1"/>
      <c r="G114" s="1"/>
      <c r="H114" s="1"/>
      <c r="I114" s="1">
        <v>7.2529599999999999</v>
      </c>
      <c r="J114" s="1">
        <v>-1.1795100000000001</v>
      </c>
      <c r="K114" s="1">
        <v>4.7256200000000002</v>
      </c>
    </row>
    <row r="115" spans="1:11">
      <c r="A115" s="1">
        <v>0.38</v>
      </c>
      <c r="B115" s="1"/>
      <c r="C115" s="1"/>
      <c r="D115" s="1"/>
      <c r="E115" s="1"/>
      <c r="F115" s="1"/>
      <c r="G115" s="1"/>
      <c r="H115" s="1"/>
      <c r="I115" s="1">
        <v>7.2586700000000004</v>
      </c>
      <c r="J115" s="1">
        <v>-1.17645</v>
      </c>
      <c r="K115" s="1">
        <v>4.7371499999999997</v>
      </c>
    </row>
    <row r="116" spans="1:11">
      <c r="A116" s="1">
        <v>0.38333299999999998</v>
      </c>
      <c r="B116" s="1"/>
      <c r="C116" s="1"/>
      <c r="D116" s="1"/>
      <c r="E116" s="1"/>
      <c r="F116" s="1"/>
      <c r="G116" s="1"/>
      <c r="H116" s="1"/>
      <c r="I116" s="1">
        <v>7.2645</v>
      </c>
      <c r="J116" s="1">
        <v>-1.1732</v>
      </c>
      <c r="K116" s="1">
        <v>4.74857</v>
      </c>
    </row>
    <row r="117" spans="1:11">
      <c r="A117" s="1">
        <v>0.38666699999999998</v>
      </c>
      <c r="B117" s="1"/>
      <c r="C117" s="1"/>
      <c r="D117" s="1"/>
      <c r="E117" s="1"/>
      <c r="F117" s="1"/>
      <c r="G117" s="1"/>
      <c r="H117" s="1"/>
      <c r="I117" s="1">
        <v>7.2704500000000003</v>
      </c>
      <c r="J117" s="1">
        <v>-1.1697599999999999</v>
      </c>
      <c r="K117" s="1">
        <v>4.7598799999999999</v>
      </c>
    </row>
    <row r="118" spans="1:11">
      <c r="A118" s="1">
        <v>0.39</v>
      </c>
      <c r="B118" s="1"/>
      <c r="C118" s="1"/>
      <c r="D118" s="1"/>
      <c r="E118" s="1"/>
      <c r="F118" s="1"/>
      <c r="G118" s="1"/>
      <c r="H118" s="1"/>
      <c r="I118" s="1">
        <v>7.2765199999999997</v>
      </c>
      <c r="J118" s="1">
        <v>-1.1661600000000001</v>
      </c>
      <c r="K118" s="1">
        <v>4.7711100000000002</v>
      </c>
    </row>
    <row r="119" spans="1:11">
      <c r="A119" s="1">
        <v>0.39333299999999999</v>
      </c>
      <c r="B119" s="1"/>
      <c r="C119" s="1"/>
      <c r="D119" s="1"/>
      <c r="E119" s="1"/>
      <c r="F119" s="1"/>
      <c r="G119" s="1"/>
      <c r="H119" s="1"/>
      <c r="I119" s="1">
        <v>7.2827000000000002</v>
      </c>
      <c r="J119" s="1">
        <v>-1.1624099999999999</v>
      </c>
      <c r="K119" s="1">
        <v>4.7822699999999996</v>
      </c>
    </row>
    <row r="120" spans="1:11">
      <c r="A120" s="1">
        <v>0.39666699999999999</v>
      </c>
      <c r="B120" s="1"/>
      <c r="C120" s="1"/>
      <c r="D120" s="1"/>
      <c r="E120" s="1"/>
      <c r="F120" s="1"/>
      <c r="G120" s="1"/>
      <c r="H120" s="1"/>
      <c r="I120" s="1">
        <v>7.2889799999999996</v>
      </c>
      <c r="J120" s="1">
        <v>-1.15855</v>
      </c>
      <c r="K120" s="1">
        <v>4.7933700000000004</v>
      </c>
    </row>
    <row r="121" spans="1:11">
      <c r="A121" s="1">
        <v>0.4</v>
      </c>
      <c r="B121" s="1"/>
      <c r="C121" s="1"/>
      <c r="D121" s="1"/>
      <c r="E121" s="1"/>
      <c r="F121" s="1"/>
      <c r="G121" s="1"/>
      <c r="H121" s="1"/>
      <c r="I121" s="1">
        <v>7.2953400000000004</v>
      </c>
      <c r="J121" s="1">
        <v>-1.1546000000000001</v>
      </c>
      <c r="K121" s="1">
        <v>4.80443</v>
      </c>
    </row>
    <row r="122" spans="1:11">
      <c r="A122" s="1">
        <v>0.403333</v>
      </c>
      <c r="B122" s="1"/>
      <c r="C122" s="1"/>
      <c r="D122" s="1"/>
      <c r="E122" s="1"/>
      <c r="F122" s="1"/>
      <c r="G122" s="1"/>
      <c r="H122" s="1"/>
      <c r="I122" s="1">
        <v>7.3017700000000003</v>
      </c>
      <c r="J122" s="1">
        <v>-1.1506000000000001</v>
      </c>
      <c r="K122" s="1">
        <v>4.8154500000000002</v>
      </c>
    </row>
    <row r="123" spans="1:11">
      <c r="A123" s="1">
        <v>0.406667</v>
      </c>
      <c r="B123" s="1"/>
      <c r="C123" s="1"/>
      <c r="D123" s="1"/>
      <c r="E123" s="1"/>
      <c r="F123" s="1"/>
      <c r="G123" s="1"/>
      <c r="H123" s="1"/>
      <c r="I123" s="1">
        <v>7.30823</v>
      </c>
      <c r="J123" s="1">
        <v>-1.14655</v>
      </c>
      <c r="K123" s="1">
        <v>4.8264199999999997</v>
      </c>
    </row>
    <row r="124" spans="1:11">
      <c r="A124" s="1">
        <v>0.41</v>
      </c>
      <c r="B124" s="1"/>
      <c r="C124" s="1"/>
      <c r="D124" s="1"/>
      <c r="E124" s="1"/>
      <c r="F124" s="1"/>
      <c r="G124" s="1"/>
      <c r="H124" s="1"/>
      <c r="I124" s="1">
        <v>7.3147200000000003</v>
      </c>
      <c r="J124" s="1">
        <v>-1.1424799999999999</v>
      </c>
      <c r="K124" s="1">
        <v>4.8373499999999998</v>
      </c>
    </row>
    <row r="125" spans="1:11">
      <c r="A125" s="1">
        <v>0.41333300000000001</v>
      </c>
      <c r="B125" s="1"/>
      <c r="C125" s="1"/>
      <c r="D125" s="1"/>
      <c r="E125" s="1"/>
      <c r="F125" s="1"/>
      <c r="G125" s="1"/>
      <c r="H125" s="1"/>
      <c r="I125" s="1">
        <v>7.3212200000000003</v>
      </c>
      <c r="J125" s="1">
        <v>-1.1384000000000001</v>
      </c>
      <c r="K125" s="1">
        <v>4.8482200000000004</v>
      </c>
    </row>
    <row r="126" spans="1:11">
      <c r="A126" s="1">
        <v>0.41666700000000001</v>
      </c>
      <c r="B126" s="1"/>
      <c r="C126" s="1"/>
      <c r="D126" s="1"/>
      <c r="E126" s="1"/>
      <c r="F126" s="1"/>
      <c r="G126" s="1"/>
      <c r="H126" s="1"/>
      <c r="I126" s="1">
        <v>7.3277299999999999</v>
      </c>
      <c r="J126" s="1">
        <v>-1.1343399999999999</v>
      </c>
      <c r="K126" s="1">
        <v>4.8590200000000001</v>
      </c>
    </row>
    <row r="127" spans="1:11">
      <c r="A127" s="1">
        <v>0.42</v>
      </c>
      <c r="B127" s="1"/>
      <c r="C127" s="1"/>
      <c r="D127" s="1"/>
      <c r="E127" s="1"/>
      <c r="F127" s="1"/>
      <c r="G127" s="1"/>
      <c r="H127" s="1"/>
      <c r="I127" s="1">
        <v>7.3342299999999998</v>
      </c>
      <c r="J127" s="1">
        <v>-1.13032</v>
      </c>
      <c r="K127" s="1">
        <v>4.8697600000000003</v>
      </c>
    </row>
    <row r="128" spans="1:11">
      <c r="A128" s="1">
        <v>0.42333300000000001</v>
      </c>
      <c r="B128" s="1"/>
      <c r="C128" s="1"/>
      <c r="D128" s="1"/>
      <c r="E128" s="1"/>
      <c r="F128" s="1"/>
      <c r="G128" s="1"/>
      <c r="H128" s="1"/>
      <c r="I128" s="1">
        <v>7.3407299999999998</v>
      </c>
      <c r="J128" s="1">
        <v>-1.12635</v>
      </c>
      <c r="K128" s="1">
        <v>4.8804100000000004</v>
      </c>
    </row>
    <row r="129" spans="1:11">
      <c r="A129" s="1">
        <v>0.42666700000000002</v>
      </c>
      <c r="B129" s="1"/>
      <c r="C129" s="1"/>
      <c r="D129" s="1"/>
      <c r="E129" s="1"/>
      <c r="F129" s="1"/>
      <c r="G129" s="1"/>
      <c r="H129" s="1"/>
      <c r="I129" s="1">
        <v>7.3472299999999997</v>
      </c>
      <c r="J129" s="1">
        <v>-1.1224700000000001</v>
      </c>
      <c r="K129" s="1">
        <v>4.8909599999999998</v>
      </c>
    </row>
    <row r="130" spans="1:11">
      <c r="A130" s="1">
        <v>0.43</v>
      </c>
      <c r="B130" s="1"/>
      <c r="C130" s="1"/>
      <c r="D130" s="1"/>
      <c r="E130" s="1"/>
      <c r="F130" s="1"/>
      <c r="G130" s="1"/>
      <c r="H130" s="1"/>
      <c r="I130" s="1">
        <v>7.3537299999999997</v>
      </c>
      <c r="J130" s="1">
        <v>-1.1186799999999999</v>
      </c>
      <c r="K130" s="1">
        <v>4.9013999999999998</v>
      </c>
    </row>
    <row r="131" spans="1:11">
      <c r="A131" s="1">
        <v>0.43333300000000002</v>
      </c>
      <c r="B131" s="1"/>
      <c r="C131" s="1"/>
      <c r="D131" s="1"/>
      <c r="E131" s="1"/>
      <c r="F131" s="1"/>
      <c r="G131" s="1"/>
      <c r="H131" s="1"/>
      <c r="I131" s="1">
        <v>7.3602100000000004</v>
      </c>
      <c r="J131" s="1">
        <v>-1.1149800000000001</v>
      </c>
      <c r="K131" s="1">
        <v>4.9117199999999999</v>
      </c>
    </row>
    <row r="132" spans="1:11">
      <c r="A132" s="1">
        <v>0.43666700000000003</v>
      </c>
      <c r="B132" s="1"/>
      <c r="C132" s="1"/>
      <c r="D132" s="1"/>
      <c r="E132" s="1"/>
      <c r="F132" s="1"/>
      <c r="G132" s="1"/>
      <c r="H132" s="1"/>
      <c r="I132" s="1">
        <v>7.3666900000000002</v>
      </c>
      <c r="J132" s="1">
        <v>-1.1113599999999999</v>
      </c>
      <c r="K132" s="1">
        <v>4.9219200000000001</v>
      </c>
    </row>
    <row r="133" spans="1:11">
      <c r="A133" s="1">
        <v>0.44</v>
      </c>
      <c r="B133" s="1"/>
      <c r="C133" s="1"/>
      <c r="D133" s="1"/>
      <c r="E133" s="1"/>
      <c r="F133" s="1"/>
      <c r="G133" s="1"/>
      <c r="H133" s="1"/>
      <c r="I133" s="1">
        <v>7.3731400000000002</v>
      </c>
      <c r="J133" s="1">
        <v>-1.10781</v>
      </c>
      <c r="K133" s="1">
        <v>4.9319699999999997</v>
      </c>
    </row>
    <row r="134" spans="1:11">
      <c r="A134" s="1">
        <v>0.44333299999999998</v>
      </c>
      <c r="B134" s="1"/>
      <c r="C134" s="1"/>
      <c r="D134" s="1"/>
      <c r="E134" s="1"/>
      <c r="F134" s="1"/>
      <c r="G134" s="1"/>
      <c r="H134" s="1"/>
      <c r="I134" s="1">
        <v>7.3795500000000001</v>
      </c>
      <c r="J134" s="1">
        <v>-1.10432</v>
      </c>
      <c r="K134" s="1">
        <v>4.9418699999999998</v>
      </c>
    </row>
    <row r="135" spans="1:11">
      <c r="A135" s="1">
        <v>0.44666699999999998</v>
      </c>
      <c r="B135" s="1"/>
      <c r="C135" s="1"/>
      <c r="D135" s="1"/>
      <c r="E135" s="1"/>
      <c r="F135" s="1"/>
      <c r="G135" s="1"/>
      <c r="H135" s="1"/>
      <c r="I135" s="1">
        <v>7.3859199999999996</v>
      </c>
      <c r="J135" s="1">
        <v>-1.1008599999999999</v>
      </c>
      <c r="K135" s="1">
        <v>4.9516099999999996</v>
      </c>
    </row>
    <row r="136" spans="1:11">
      <c r="A136" s="1">
        <v>0.45</v>
      </c>
      <c r="B136" s="1"/>
      <c r="C136" s="1"/>
      <c r="D136" s="1"/>
      <c r="E136" s="1"/>
      <c r="F136" s="1"/>
      <c r="G136" s="1"/>
      <c r="H136" s="1"/>
      <c r="I136" s="1">
        <v>7.3922400000000001</v>
      </c>
      <c r="J136" s="1">
        <v>-1.09744</v>
      </c>
      <c r="K136" s="1">
        <v>4.9611900000000002</v>
      </c>
    </row>
    <row r="137" spans="1:11">
      <c r="A137" s="1">
        <v>0.45333299999999999</v>
      </c>
      <c r="B137" s="1"/>
      <c r="C137" s="1"/>
      <c r="D137" s="1"/>
      <c r="E137" s="1"/>
      <c r="F137" s="1"/>
      <c r="G137" s="1"/>
      <c r="H137" s="1"/>
      <c r="I137" s="1">
        <v>7.3984899999999998</v>
      </c>
      <c r="J137" s="1">
        <v>-1.0940300000000001</v>
      </c>
      <c r="K137" s="1">
        <v>4.9706099999999998</v>
      </c>
    </row>
    <row r="138" spans="1:11">
      <c r="A138" s="1">
        <v>0.45666699999999999</v>
      </c>
      <c r="B138" s="1"/>
      <c r="C138" s="1"/>
      <c r="D138" s="1"/>
      <c r="E138" s="1"/>
      <c r="F138" s="1"/>
      <c r="G138" s="1"/>
      <c r="H138" s="1"/>
      <c r="I138" s="1">
        <v>7.4046799999999999</v>
      </c>
      <c r="J138" s="1">
        <v>-1.0906199999999999</v>
      </c>
      <c r="K138" s="1">
        <v>4.9798600000000004</v>
      </c>
    </row>
    <row r="139" spans="1:11">
      <c r="A139" s="1">
        <v>0.46</v>
      </c>
      <c r="B139" s="1"/>
      <c r="C139" s="1"/>
      <c r="D139" s="1"/>
      <c r="E139" s="1"/>
      <c r="F139" s="1"/>
      <c r="G139" s="1"/>
      <c r="H139" s="1"/>
      <c r="I139" s="1">
        <v>7.4108200000000002</v>
      </c>
      <c r="J139" s="1">
        <v>-1.0872200000000001</v>
      </c>
      <c r="K139" s="1">
        <v>4.9889599999999996</v>
      </c>
    </row>
    <row r="140" spans="1:11">
      <c r="A140" s="1">
        <v>0.46333299999999999</v>
      </c>
      <c r="B140" s="1"/>
      <c r="C140" s="1"/>
      <c r="D140" s="1"/>
      <c r="E140" s="1"/>
      <c r="F140" s="1"/>
      <c r="G140" s="1"/>
      <c r="H140" s="1"/>
      <c r="I140" s="1">
        <v>7.4168900000000004</v>
      </c>
      <c r="J140" s="1">
        <v>-1.0838099999999999</v>
      </c>
      <c r="K140" s="1">
        <v>4.9979100000000001</v>
      </c>
    </row>
    <row r="141" spans="1:11">
      <c r="A141" s="1">
        <v>0.466667</v>
      </c>
      <c r="B141" s="1"/>
      <c r="C141" s="1"/>
      <c r="D141" s="1"/>
      <c r="E141" s="1"/>
      <c r="F141" s="1"/>
      <c r="G141" s="1"/>
      <c r="H141" s="1"/>
      <c r="I141" s="1">
        <v>7.42293</v>
      </c>
      <c r="J141" s="1">
        <v>-1.0803799999999999</v>
      </c>
      <c r="K141" s="1">
        <v>5.0067199999999996</v>
      </c>
    </row>
    <row r="142" spans="1:11">
      <c r="A142" s="1">
        <v>0.47</v>
      </c>
      <c r="B142" s="1"/>
      <c r="C142" s="1"/>
      <c r="D142" s="1"/>
      <c r="E142" s="1"/>
      <c r="F142" s="1"/>
      <c r="G142" s="1"/>
      <c r="H142" s="1"/>
      <c r="I142" s="1">
        <v>7.4289300000000003</v>
      </c>
      <c r="J142" s="1">
        <v>-1.0769299999999999</v>
      </c>
      <c r="K142" s="1">
        <v>5.0154100000000001</v>
      </c>
    </row>
    <row r="143" spans="1:11">
      <c r="A143" s="1">
        <v>0.473333</v>
      </c>
      <c r="B143" s="1"/>
      <c r="C143" s="1"/>
      <c r="D143" s="1"/>
      <c r="E143" s="1"/>
      <c r="F143" s="1"/>
      <c r="G143" s="1"/>
      <c r="H143" s="1"/>
      <c r="I143" s="1">
        <v>7.4349100000000004</v>
      </c>
      <c r="J143" s="1">
        <v>-1.07345</v>
      </c>
      <c r="K143" s="1">
        <v>5.024</v>
      </c>
    </row>
    <row r="144" spans="1:11">
      <c r="A144" s="1">
        <v>0.47666700000000001</v>
      </c>
      <c r="B144" s="1"/>
      <c r="C144" s="1"/>
      <c r="D144" s="1"/>
      <c r="E144" s="1"/>
      <c r="F144" s="1"/>
      <c r="G144" s="1"/>
      <c r="H144" s="1"/>
      <c r="I144" s="1">
        <v>7.4409000000000001</v>
      </c>
      <c r="J144" s="1">
        <v>-1.0699399999999999</v>
      </c>
      <c r="K144" s="1">
        <v>5.0324799999999996</v>
      </c>
    </row>
    <row r="145" spans="1:11">
      <c r="A145" s="1">
        <v>0.48</v>
      </c>
      <c r="B145" s="1"/>
      <c r="C145" s="1"/>
      <c r="D145" s="1"/>
      <c r="E145" s="1"/>
      <c r="F145" s="1"/>
      <c r="G145" s="1"/>
      <c r="H145" s="1"/>
      <c r="I145" s="1">
        <v>7.4468899999999998</v>
      </c>
      <c r="J145" s="1">
        <v>-1.0663800000000001</v>
      </c>
      <c r="K145" s="1">
        <v>5.04087</v>
      </c>
    </row>
    <row r="146" spans="1:11">
      <c r="A146" s="1">
        <v>0.48333300000000001</v>
      </c>
      <c r="B146" s="1"/>
      <c r="C146" s="1"/>
      <c r="D146" s="1"/>
      <c r="E146" s="1"/>
      <c r="F146" s="1"/>
      <c r="G146" s="1"/>
      <c r="H146" s="1"/>
      <c r="I146" s="1">
        <v>7.4529199999999998</v>
      </c>
      <c r="J146" s="1">
        <v>-1.0627899999999999</v>
      </c>
      <c r="K146" s="1">
        <v>5.04915</v>
      </c>
    </row>
    <row r="147" spans="1:11">
      <c r="A147" s="1">
        <v>0.48666700000000002</v>
      </c>
      <c r="B147" s="1"/>
      <c r="C147" s="1"/>
      <c r="D147" s="1"/>
      <c r="E147" s="1"/>
      <c r="F147" s="1"/>
      <c r="G147" s="1"/>
      <c r="H147" s="1"/>
      <c r="I147" s="1">
        <v>7.4589800000000004</v>
      </c>
      <c r="J147" s="1">
        <v>-1.05918</v>
      </c>
      <c r="K147" s="1">
        <v>5.0573100000000002</v>
      </c>
    </row>
    <row r="148" spans="1:11">
      <c r="A148" s="1">
        <v>0.49</v>
      </c>
      <c r="B148" s="1"/>
      <c r="C148" s="1"/>
      <c r="D148" s="1"/>
      <c r="E148" s="1"/>
      <c r="F148" s="1"/>
      <c r="G148" s="1"/>
      <c r="H148" s="1"/>
      <c r="I148" s="1">
        <v>7.46509</v>
      </c>
      <c r="J148" s="1">
        <v>-1.0555600000000001</v>
      </c>
      <c r="K148" s="1">
        <v>5.0653300000000003</v>
      </c>
    </row>
    <row r="149" spans="1:11">
      <c r="A149" s="1">
        <v>0.49333300000000002</v>
      </c>
      <c r="B149" s="1"/>
      <c r="C149" s="1"/>
      <c r="D149" s="1"/>
      <c r="E149" s="1"/>
      <c r="F149" s="1"/>
      <c r="G149" s="1"/>
      <c r="H149" s="1"/>
      <c r="I149" s="1">
        <v>7.4712399999999999</v>
      </c>
      <c r="J149" s="1">
        <v>-1.0519499999999999</v>
      </c>
      <c r="K149" s="1">
        <v>5.0732100000000004</v>
      </c>
    </row>
    <row r="150" spans="1:11">
      <c r="A150" s="1">
        <v>0.49666700000000003</v>
      </c>
      <c r="B150" s="1"/>
      <c r="C150" s="1"/>
      <c r="D150" s="1"/>
      <c r="E150" s="1"/>
      <c r="F150" s="1"/>
      <c r="G150" s="1"/>
      <c r="H150" s="1"/>
      <c r="I150" s="1">
        <v>7.4774200000000004</v>
      </c>
      <c r="J150" s="1">
        <v>-1.04837</v>
      </c>
      <c r="K150" s="1">
        <v>5.0809199999999999</v>
      </c>
    </row>
    <row r="151" spans="1:11">
      <c r="A151" s="1">
        <v>0.5</v>
      </c>
      <c r="B151" s="1"/>
      <c r="C151" s="1"/>
      <c r="D151" s="1"/>
      <c r="E151" s="1"/>
      <c r="F151" s="1"/>
      <c r="G151" s="1"/>
      <c r="H151" s="1"/>
      <c r="I151" s="1">
        <v>7.4836400000000003</v>
      </c>
      <c r="J151" s="1">
        <v>-1.0448200000000001</v>
      </c>
      <c r="K151" s="1">
        <v>5.0884600000000004</v>
      </c>
    </row>
    <row r="152" spans="1:11">
      <c r="A152" s="1">
        <v>0.50333300000000003</v>
      </c>
      <c r="B152" s="1"/>
      <c r="C152" s="1"/>
      <c r="D152" s="1"/>
      <c r="E152" s="1"/>
      <c r="F152" s="1"/>
      <c r="G152" s="1"/>
      <c r="H152" s="1"/>
      <c r="I152" s="1">
        <v>7.4898800000000003</v>
      </c>
      <c r="J152" s="1">
        <v>-1.0413300000000001</v>
      </c>
      <c r="K152" s="1">
        <v>5.0958399999999999</v>
      </c>
    </row>
    <row r="153" spans="1:11">
      <c r="A153" s="1">
        <v>0.50666699999999998</v>
      </c>
      <c r="B153" s="1"/>
      <c r="C153" s="1"/>
      <c r="D153" s="1"/>
      <c r="E153" s="1"/>
      <c r="F153" s="1"/>
      <c r="G153" s="1"/>
      <c r="H153" s="1"/>
      <c r="I153" s="1">
        <v>7.4961399999999996</v>
      </c>
      <c r="J153" s="1">
        <v>-1.0379</v>
      </c>
      <c r="K153" s="1">
        <v>5.1030699999999998</v>
      </c>
    </row>
    <row r="154" spans="1:11">
      <c r="A154" s="1">
        <v>0.51</v>
      </c>
      <c r="B154" s="1"/>
      <c r="C154" s="1"/>
      <c r="D154" s="1"/>
      <c r="E154" s="1"/>
      <c r="F154" s="1"/>
      <c r="G154" s="1"/>
      <c r="H154" s="1"/>
      <c r="I154" s="1">
        <v>7.5023999999999997</v>
      </c>
      <c r="J154" s="1">
        <v>-1.03454</v>
      </c>
      <c r="K154" s="1">
        <v>5.1101599999999996</v>
      </c>
    </row>
    <row r="155" spans="1:11">
      <c r="A155" s="1">
        <v>0.51333300000000004</v>
      </c>
      <c r="B155" s="1"/>
      <c r="C155" s="1"/>
      <c r="D155" s="1"/>
      <c r="E155" s="1"/>
      <c r="F155" s="1"/>
      <c r="G155" s="1"/>
      <c r="H155" s="1"/>
      <c r="I155" s="1">
        <v>7.5086599999999999</v>
      </c>
      <c r="J155" s="1">
        <v>-1.03125</v>
      </c>
      <c r="K155" s="1">
        <v>5.1171300000000004</v>
      </c>
    </row>
    <row r="156" spans="1:11">
      <c r="A156" s="1">
        <v>0.51666699999999999</v>
      </c>
      <c r="B156" s="1"/>
      <c r="C156" s="1"/>
      <c r="D156" s="1"/>
      <c r="E156" s="1"/>
      <c r="F156" s="1"/>
      <c r="G156" s="1"/>
      <c r="H156" s="1"/>
      <c r="I156" s="1">
        <v>7.5149100000000004</v>
      </c>
      <c r="J156" s="1">
        <v>-1.0280199999999999</v>
      </c>
      <c r="K156" s="1">
        <v>5.12399</v>
      </c>
    </row>
    <row r="157" spans="1:11">
      <c r="A157" s="1">
        <v>0.52</v>
      </c>
      <c r="B157" s="1"/>
      <c r="C157" s="1"/>
      <c r="D157" s="1"/>
      <c r="E157" s="1"/>
      <c r="F157" s="1"/>
      <c r="G157" s="1"/>
      <c r="H157" s="1"/>
      <c r="I157" s="1">
        <v>7.5211399999999999</v>
      </c>
      <c r="J157" s="1">
        <v>-1.0248600000000001</v>
      </c>
      <c r="K157" s="1">
        <v>5.1307600000000004</v>
      </c>
    </row>
    <row r="158" spans="1:11">
      <c r="A158" s="1">
        <v>0.52333300000000005</v>
      </c>
      <c r="B158" s="1"/>
      <c r="C158" s="1"/>
      <c r="D158" s="1"/>
      <c r="E158" s="1"/>
      <c r="F158" s="1"/>
      <c r="G158" s="1"/>
      <c r="H158" s="1"/>
      <c r="I158" s="1">
        <v>7.5273399999999997</v>
      </c>
      <c r="J158" s="1">
        <v>-1.0217400000000001</v>
      </c>
      <c r="K158" s="1">
        <v>5.1374500000000003</v>
      </c>
    </row>
    <row r="159" spans="1:11">
      <c r="A159" s="1">
        <v>0.526667</v>
      </c>
      <c r="B159" s="1"/>
      <c r="C159" s="1"/>
      <c r="D159" s="1"/>
      <c r="E159" s="1"/>
      <c r="F159" s="1"/>
      <c r="G159" s="1"/>
      <c r="H159" s="1"/>
      <c r="I159" s="1">
        <v>7.5334899999999996</v>
      </c>
      <c r="J159" s="1">
        <v>-1.0186599999999999</v>
      </c>
      <c r="K159" s="1">
        <v>5.1440700000000001</v>
      </c>
    </row>
    <row r="160" spans="1:11">
      <c r="A160" s="1">
        <v>0.53</v>
      </c>
      <c r="B160" s="1"/>
      <c r="C160" s="1"/>
      <c r="D160" s="1"/>
      <c r="E160" s="1"/>
      <c r="F160" s="1"/>
      <c r="G160" s="1"/>
      <c r="H160" s="1"/>
      <c r="I160" s="1">
        <v>7.5395899999999996</v>
      </c>
      <c r="J160" s="1">
        <v>-1.0156000000000001</v>
      </c>
      <c r="K160" s="1">
        <v>5.15062</v>
      </c>
    </row>
    <row r="161" spans="1:11">
      <c r="A161" s="1">
        <v>0.53333299999999995</v>
      </c>
      <c r="B161" s="1"/>
      <c r="C161" s="1"/>
      <c r="D161" s="1"/>
      <c r="E161" s="1"/>
      <c r="F161" s="1"/>
      <c r="G161" s="1"/>
      <c r="H161" s="1"/>
      <c r="I161" s="1">
        <v>7.5456200000000004</v>
      </c>
      <c r="J161" s="1">
        <v>-1.01257</v>
      </c>
      <c r="K161" s="1">
        <v>5.1570999999999998</v>
      </c>
    </row>
    <row r="162" spans="1:11">
      <c r="A162" s="1">
        <v>0.53666700000000001</v>
      </c>
      <c r="B162" s="1"/>
      <c r="C162" s="1"/>
      <c r="D162" s="1"/>
      <c r="E162" s="1"/>
      <c r="F162" s="1"/>
      <c r="G162" s="1"/>
      <c r="H162" s="1"/>
      <c r="I162" s="1">
        <v>7.55159</v>
      </c>
      <c r="J162" s="1">
        <v>-1.00956</v>
      </c>
      <c r="K162" s="1">
        <v>5.1635</v>
      </c>
    </row>
    <row r="163" spans="1:11">
      <c r="A163" s="1">
        <v>0.54</v>
      </c>
      <c r="B163" s="1"/>
      <c r="C163" s="1"/>
      <c r="D163" s="1"/>
      <c r="E163" s="1"/>
      <c r="F163" s="1"/>
      <c r="G163" s="1"/>
      <c r="H163" s="1"/>
      <c r="I163" s="1">
        <v>7.55748</v>
      </c>
      <c r="J163" s="1">
        <v>-1.0065500000000001</v>
      </c>
      <c r="K163" s="1">
        <v>5.1698300000000001</v>
      </c>
    </row>
    <row r="164" spans="1:11">
      <c r="A164" s="1">
        <v>0.54333299999999995</v>
      </c>
      <c r="B164" s="1"/>
      <c r="C164" s="1"/>
      <c r="D164" s="1"/>
      <c r="E164" s="1"/>
      <c r="F164" s="1"/>
      <c r="G164" s="1"/>
      <c r="H164" s="1"/>
      <c r="I164" s="1">
        <v>7.5633299999999997</v>
      </c>
      <c r="J164" s="1">
        <v>-1.00356</v>
      </c>
      <c r="K164" s="1">
        <v>5.1760700000000002</v>
      </c>
    </row>
    <row r="165" spans="1:11">
      <c r="A165" s="1">
        <v>0.54666700000000001</v>
      </c>
      <c r="B165" s="1"/>
      <c r="C165" s="1"/>
      <c r="D165" s="1"/>
      <c r="E165" s="1"/>
      <c r="F165" s="1"/>
      <c r="G165" s="1"/>
      <c r="H165" s="1"/>
      <c r="I165" s="1">
        <v>7.5691199999999998</v>
      </c>
      <c r="J165" s="1">
        <v>-1.00057</v>
      </c>
      <c r="K165" s="1">
        <v>5.18222</v>
      </c>
    </row>
    <row r="166" spans="1:11">
      <c r="A166" s="1">
        <v>0.55000000000000004</v>
      </c>
      <c r="B166" s="1"/>
      <c r="C166" s="1"/>
      <c r="D166" s="1"/>
      <c r="E166" s="1"/>
      <c r="F166" s="1"/>
      <c r="G166" s="1"/>
      <c r="H166" s="1"/>
      <c r="I166" s="1">
        <v>7.5748899999999999</v>
      </c>
      <c r="J166" s="1">
        <v>-0.99756500000000004</v>
      </c>
      <c r="K166" s="1">
        <v>5.1882799999999998</v>
      </c>
    </row>
    <row r="167" spans="1:11">
      <c r="A167" s="1">
        <v>0.55333299999999996</v>
      </c>
      <c r="B167" s="1"/>
      <c r="C167" s="1"/>
      <c r="D167" s="1"/>
      <c r="E167" s="1"/>
      <c r="F167" s="1"/>
      <c r="G167" s="1"/>
      <c r="H167" s="1"/>
      <c r="I167" s="1">
        <v>7.5806300000000002</v>
      </c>
      <c r="J167" s="1">
        <v>-0.99454799999999999</v>
      </c>
      <c r="K167" s="1">
        <v>5.1942500000000003</v>
      </c>
    </row>
    <row r="168" spans="1:11">
      <c r="A168" s="1">
        <v>0.55666700000000002</v>
      </c>
      <c r="B168" s="1"/>
      <c r="C168" s="1"/>
      <c r="D168" s="1"/>
      <c r="E168" s="1"/>
      <c r="F168" s="1"/>
      <c r="G168" s="1"/>
      <c r="H168" s="1"/>
      <c r="I168" s="1">
        <v>7.58636</v>
      </c>
      <c r="J168" s="1">
        <v>-0.99150700000000003</v>
      </c>
      <c r="K168" s="1">
        <v>5.2001099999999996</v>
      </c>
    </row>
    <row r="169" spans="1:11">
      <c r="A169" s="1">
        <v>0.56000000000000005</v>
      </c>
      <c r="B169" s="1"/>
      <c r="C169" s="1"/>
      <c r="D169" s="1"/>
      <c r="E169" s="1"/>
      <c r="F169" s="1"/>
      <c r="G169" s="1"/>
      <c r="H169" s="1"/>
      <c r="I169" s="1">
        <v>7.5920800000000002</v>
      </c>
      <c r="J169" s="1">
        <v>-0.98843400000000003</v>
      </c>
      <c r="K169" s="1">
        <v>5.2058799999999996</v>
      </c>
    </row>
    <row r="170" spans="1:11">
      <c r="A170" s="1">
        <v>0.56333299999999997</v>
      </c>
      <c r="B170" s="1"/>
      <c r="C170" s="1"/>
      <c r="D170" s="1"/>
      <c r="E170" s="1"/>
      <c r="F170" s="1"/>
      <c r="G170" s="1"/>
      <c r="H170" s="1"/>
      <c r="I170" s="1">
        <v>7.5978000000000003</v>
      </c>
      <c r="J170" s="1">
        <v>-0.98531899999999994</v>
      </c>
      <c r="K170" s="1">
        <v>5.2115299999999998</v>
      </c>
    </row>
    <row r="171" spans="1:11">
      <c r="A171" s="1">
        <v>0.56666700000000003</v>
      </c>
      <c r="B171" s="1"/>
      <c r="C171" s="1"/>
      <c r="D171" s="1"/>
      <c r="E171" s="1"/>
      <c r="F171" s="1"/>
      <c r="G171" s="1"/>
      <c r="H171" s="1"/>
      <c r="I171" s="1">
        <v>7.60351</v>
      </c>
      <c r="J171" s="1">
        <v>-0.98215300000000005</v>
      </c>
      <c r="K171" s="1">
        <v>5.2170699999999997</v>
      </c>
    </row>
    <row r="172" spans="1:11">
      <c r="A172" s="1">
        <v>0.56999999999999995</v>
      </c>
      <c r="B172" s="1"/>
      <c r="C172" s="1"/>
      <c r="D172" s="1"/>
      <c r="E172" s="1"/>
      <c r="F172" s="1"/>
      <c r="G172" s="1"/>
      <c r="H172" s="1"/>
      <c r="I172" s="1">
        <v>7.6092199999999997</v>
      </c>
      <c r="J172" s="1">
        <v>-0.97892699999999999</v>
      </c>
      <c r="K172" s="1">
        <v>5.2224599999999999</v>
      </c>
    </row>
    <row r="173" spans="1:11">
      <c r="A173" s="1">
        <v>0.57333299999999998</v>
      </c>
      <c r="B173" s="1"/>
      <c r="C173" s="1"/>
      <c r="D173" s="1"/>
      <c r="E173" s="1"/>
      <c r="F173" s="1"/>
      <c r="G173" s="1"/>
      <c r="H173" s="1"/>
      <c r="I173" s="1">
        <v>7.6149199999999997</v>
      </c>
      <c r="J173" s="1">
        <v>-0.97563100000000003</v>
      </c>
      <c r="K173" s="1">
        <v>5.2276999999999996</v>
      </c>
    </row>
    <row r="174" spans="1:11">
      <c r="A174" s="1">
        <v>0.57666700000000004</v>
      </c>
      <c r="B174" s="1"/>
      <c r="C174" s="1"/>
      <c r="D174" s="1"/>
      <c r="E174" s="1"/>
      <c r="F174" s="1"/>
      <c r="G174" s="1"/>
      <c r="H174" s="1"/>
      <c r="I174" s="1">
        <v>7.6206199999999997</v>
      </c>
      <c r="J174" s="1">
        <v>-0.97225600000000001</v>
      </c>
      <c r="K174" s="1">
        <v>5.2327700000000004</v>
      </c>
    </row>
    <row r="175" spans="1:11">
      <c r="A175" s="1">
        <v>0.57999999999999996</v>
      </c>
      <c r="B175" s="1"/>
      <c r="C175" s="1"/>
      <c r="D175" s="1"/>
      <c r="E175" s="1"/>
      <c r="F175" s="1"/>
      <c r="G175" s="1"/>
      <c r="H175" s="1"/>
      <c r="I175" s="1">
        <v>7.6263100000000001</v>
      </c>
      <c r="J175" s="1">
        <v>-0.96879199999999999</v>
      </c>
      <c r="K175" s="1">
        <v>5.2376399999999999</v>
      </c>
    </row>
    <row r="176" spans="1:11">
      <c r="A176" s="1">
        <v>0.58333299999999999</v>
      </c>
      <c r="B176" s="1"/>
      <c r="C176" s="1"/>
      <c r="D176" s="1"/>
      <c r="E176" s="1"/>
      <c r="F176" s="1"/>
      <c r="G176" s="1"/>
      <c r="H176" s="1"/>
      <c r="I176" s="1">
        <v>7.6319999999999997</v>
      </c>
      <c r="J176" s="1">
        <v>-0.96523599999999998</v>
      </c>
      <c r="K176" s="1">
        <v>5.2423200000000003</v>
      </c>
    </row>
    <row r="177" spans="1:11">
      <c r="A177" s="1">
        <v>0.58666700000000005</v>
      </c>
      <c r="B177" s="1"/>
      <c r="C177" s="1"/>
      <c r="D177" s="1"/>
      <c r="E177" s="1"/>
      <c r="F177" s="1"/>
      <c r="G177" s="1"/>
      <c r="H177" s="1"/>
      <c r="I177" s="1">
        <v>7.6376999999999997</v>
      </c>
      <c r="J177" s="1">
        <v>-0.96158500000000002</v>
      </c>
      <c r="K177" s="1">
        <v>5.2467899999999998</v>
      </c>
    </row>
    <row r="178" spans="1:11">
      <c r="A178" s="1">
        <v>0.59</v>
      </c>
      <c r="B178" s="1"/>
      <c r="C178" s="1"/>
      <c r="D178" s="1"/>
      <c r="E178" s="1"/>
      <c r="F178" s="1"/>
      <c r="G178" s="1"/>
      <c r="H178" s="1"/>
      <c r="I178" s="1">
        <v>7.6433999999999997</v>
      </c>
      <c r="J178" s="1">
        <v>-0.95784599999999998</v>
      </c>
      <c r="K178" s="1">
        <v>5.2510599999999998</v>
      </c>
    </row>
    <row r="179" spans="1:11">
      <c r="A179" s="1">
        <v>0.593333</v>
      </c>
      <c r="B179" s="1"/>
      <c r="C179" s="1"/>
      <c r="D179" s="1"/>
      <c r="E179" s="1"/>
      <c r="F179" s="1"/>
      <c r="G179" s="1"/>
      <c r="H179" s="1"/>
      <c r="I179" s="1">
        <v>7.6491100000000003</v>
      </c>
      <c r="J179" s="1">
        <v>-0.95402900000000002</v>
      </c>
      <c r="K179" s="1">
        <v>5.2551500000000004</v>
      </c>
    </row>
    <row r="180" spans="1:11">
      <c r="A180" s="1">
        <v>0.59666699999999995</v>
      </c>
      <c r="B180" s="1"/>
      <c r="C180" s="1"/>
      <c r="D180" s="1"/>
      <c r="E180" s="1"/>
      <c r="F180" s="1"/>
      <c r="G180" s="1"/>
      <c r="H180" s="1"/>
      <c r="I180" s="1">
        <v>7.6548499999999997</v>
      </c>
      <c r="J180" s="1">
        <v>-0.95015000000000005</v>
      </c>
      <c r="K180" s="1">
        <v>5.2590500000000002</v>
      </c>
    </row>
    <row r="181" spans="1:11">
      <c r="A181" s="1">
        <v>0.6</v>
      </c>
      <c r="B181" s="1"/>
      <c r="C181" s="1"/>
      <c r="D181" s="1"/>
      <c r="E181" s="1"/>
      <c r="F181" s="1"/>
      <c r="G181" s="1"/>
      <c r="H181" s="1"/>
      <c r="I181" s="1">
        <v>7.6605999999999996</v>
      </c>
      <c r="J181" s="1">
        <v>-0.94622700000000004</v>
      </c>
      <c r="K181" s="1">
        <v>5.26281</v>
      </c>
    </row>
    <row r="182" spans="1:11">
      <c r="A182" s="1">
        <v>0.60333300000000001</v>
      </c>
      <c r="B182" s="1"/>
      <c r="C182" s="1"/>
      <c r="D182" s="1"/>
      <c r="E182" s="1"/>
      <c r="F182" s="1"/>
      <c r="G182" s="1"/>
      <c r="H182" s="1"/>
      <c r="I182" s="1">
        <v>7.6663800000000002</v>
      </c>
      <c r="J182" s="1">
        <v>-0.94228199999999995</v>
      </c>
      <c r="K182" s="1">
        <v>5.2664299999999997</v>
      </c>
    </row>
    <row r="183" spans="1:11">
      <c r="A183" s="1">
        <v>0.60666699999999996</v>
      </c>
      <c r="B183" s="1"/>
      <c r="C183" s="1"/>
      <c r="D183" s="1"/>
      <c r="E183" s="1"/>
      <c r="F183" s="1"/>
      <c r="G183" s="1"/>
      <c r="H183" s="1"/>
      <c r="I183" s="1">
        <v>7.67218</v>
      </c>
      <c r="J183" s="1">
        <v>-0.93833599999999995</v>
      </c>
      <c r="K183" s="1">
        <v>5.2699299999999996</v>
      </c>
    </row>
    <row r="184" spans="1:11">
      <c r="A184" s="1">
        <v>0.61</v>
      </c>
      <c r="B184" s="1"/>
      <c r="C184" s="1"/>
      <c r="D184" s="1"/>
      <c r="E184" s="1"/>
      <c r="F184" s="1"/>
      <c r="G184" s="1"/>
      <c r="H184" s="1"/>
      <c r="I184" s="1">
        <v>7.6780099999999996</v>
      </c>
      <c r="J184" s="1">
        <v>-0.93440900000000005</v>
      </c>
      <c r="K184" s="1">
        <v>5.2733499999999998</v>
      </c>
    </row>
    <row r="185" spans="1:11">
      <c r="A185" s="1">
        <v>0.61333300000000002</v>
      </c>
      <c r="B185" s="1"/>
      <c r="C185" s="1"/>
      <c r="D185" s="1"/>
      <c r="E185" s="1"/>
      <c r="F185" s="1"/>
      <c r="G185" s="1"/>
      <c r="H185" s="1"/>
      <c r="I185" s="1">
        <v>7.6838800000000003</v>
      </c>
      <c r="J185" s="1">
        <v>-0.93052100000000004</v>
      </c>
      <c r="K185" s="1">
        <v>5.2766900000000003</v>
      </c>
    </row>
    <row r="186" spans="1:11">
      <c r="A186" s="1">
        <v>0.61666699999999997</v>
      </c>
      <c r="B186" s="1"/>
      <c r="C186" s="1"/>
      <c r="D186" s="1"/>
      <c r="E186" s="1"/>
      <c r="F186" s="1"/>
      <c r="G186" s="1"/>
      <c r="H186" s="1"/>
      <c r="I186" s="1">
        <v>7.6897599999999997</v>
      </c>
      <c r="J186" s="1">
        <v>-0.92668799999999996</v>
      </c>
      <c r="K186" s="1">
        <v>5.27996</v>
      </c>
    </row>
    <row r="187" spans="1:11">
      <c r="A187" s="1">
        <v>0.62</v>
      </c>
      <c r="B187" s="1"/>
      <c r="C187" s="1"/>
      <c r="D187" s="1"/>
      <c r="E187" s="1"/>
      <c r="F187" s="1"/>
      <c r="G187" s="1"/>
      <c r="H187" s="1"/>
      <c r="I187" s="1">
        <v>7.6956699999999998</v>
      </c>
      <c r="J187" s="1">
        <v>-0.92292399999999997</v>
      </c>
      <c r="K187" s="1">
        <v>5.2831799999999998</v>
      </c>
    </row>
    <row r="188" spans="1:11">
      <c r="A188" s="1">
        <v>0.62333300000000003</v>
      </c>
      <c r="B188" s="1"/>
      <c r="C188" s="1"/>
      <c r="D188" s="1"/>
      <c r="E188" s="1"/>
      <c r="F188" s="1"/>
      <c r="G188" s="1"/>
      <c r="H188" s="1"/>
      <c r="I188" s="1">
        <v>7.7015900000000004</v>
      </c>
      <c r="J188" s="1">
        <v>-0.91923999999999995</v>
      </c>
      <c r="K188" s="1">
        <v>5.28634</v>
      </c>
    </row>
    <row r="189" spans="1:11">
      <c r="A189" s="1">
        <v>0.62666699999999997</v>
      </c>
      <c r="B189" s="1"/>
      <c r="C189" s="1"/>
      <c r="D189" s="1"/>
      <c r="E189" s="1"/>
      <c r="F189" s="1"/>
      <c r="G189" s="1"/>
      <c r="H189" s="1"/>
      <c r="I189" s="1">
        <v>7.7075199999999997</v>
      </c>
      <c r="J189" s="1">
        <v>-0.91564299999999998</v>
      </c>
      <c r="K189" s="1">
        <v>5.2894500000000004</v>
      </c>
    </row>
    <row r="190" spans="1:11">
      <c r="A190" s="1">
        <v>0.63</v>
      </c>
      <c r="B190" s="1"/>
      <c r="C190" s="1"/>
      <c r="D190" s="1"/>
      <c r="E190" s="1"/>
      <c r="F190" s="1"/>
      <c r="G190" s="1"/>
      <c r="H190" s="1"/>
      <c r="I190" s="1">
        <v>7.7134499999999999</v>
      </c>
      <c r="J190" s="1">
        <v>-0.91213999999999995</v>
      </c>
      <c r="K190" s="1">
        <v>5.2925199999999997</v>
      </c>
    </row>
    <row r="191" spans="1:11">
      <c r="A191" s="1">
        <v>0.63333300000000003</v>
      </c>
      <c r="B191" s="1"/>
      <c r="C191" s="1"/>
      <c r="D191" s="1"/>
      <c r="E191" s="1"/>
      <c r="F191" s="1"/>
      <c r="G191" s="1"/>
      <c r="H191" s="1"/>
      <c r="I191" s="1">
        <v>7.71936</v>
      </c>
      <c r="J191" s="1">
        <v>-0.90873199999999998</v>
      </c>
      <c r="K191" s="1">
        <v>5.2955399999999999</v>
      </c>
    </row>
    <row r="192" spans="1:11">
      <c r="A192" s="1">
        <v>0.63666699999999998</v>
      </c>
      <c r="B192" s="1"/>
      <c r="C192" s="1"/>
      <c r="D192" s="1"/>
      <c r="E192" s="1"/>
      <c r="F192" s="1"/>
      <c r="G192" s="1"/>
      <c r="H192" s="1"/>
      <c r="I192" s="1">
        <v>7.7252599999999996</v>
      </c>
      <c r="J192" s="1">
        <v>-0.90541700000000003</v>
      </c>
      <c r="K192" s="1">
        <v>5.2985199999999999</v>
      </c>
    </row>
    <row r="193" spans="1:11">
      <c r="A193" s="1">
        <v>0.64</v>
      </c>
      <c r="B193" s="1"/>
      <c r="C193" s="1"/>
      <c r="D193" s="1"/>
      <c r="E193" s="1"/>
      <c r="F193" s="1"/>
      <c r="G193" s="1"/>
      <c r="H193" s="1"/>
      <c r="I193" s="1">
        <v>7.7311199999999998</v>
      </c>
      <c r="J193" s="1">
        <v>-0.90218699999999996</v>
      </c>
      <c r="K193" s="1">
        <v>5.30145</v>
      </c>
    </row>
    <row r="194" spans="1:11">
      <c r="A194" s="1">
        <v>0.64333300000000004</v>
      </c>
      <c r="B194" s="1"/>
      <c r="C194" s="1"/>
      <c r="D194" s="1"/>
      <c r="E194" s="1"/>
      <c r="F194" s="1"/>
      <c r="G194" s="1"/>
      <c r="H194" s="1"/>
      <c r="I194" s="1">
        <v>7.7369500000000002</v>
      </c>
      <c r="J194" s="1">
        <v>-0.89902899999999997</v>
      </c>
      <c r="K194" s="1">
        <v>5.3043399999999998</v>
      </c>
    </row>
    <row r="195" spans="1:11">
      <c r="A195" s="1">
        <v>0.64666699999999999</v>
      </c>
      <c r="B195" s="1"/>
      <c r="C195" s="1"/>
      <c r="D195" s="1"/>
      <c r="E195" s="1"/>
      <c r="F195" s="1"/>
      <c r="G195" s="1"/>
      <c r="H195" s="1"/>
      <c r="I195" s="1">
        <v>7.7427299999999999</v>
      </c>
      <c r="J195" s="1">
        <v>-0.89593</v>
      </c>
      <c r="K195" s="1">
        <v>5.3071799999999998</v>
      </c>
    </row>
    <row r="196" spans="1:11">
      <c r="A196" s="1">
        <v>0.65</v>
      </c>
      <c r="B196" s="1"/>
      <c r="C196" s="1"/>
      <c r="D196" s="1"/>
      <c r="E196" s="1"/>
      <c r="F196" s="1"/>
      <c r="G196" s="1"/>
      <c r="H196" s="1"/>
      <c r="I196" s="1">
        <v>7.7484599999999997</v>
      </c>
      <c r="J196" s="1">
        <v>-0.89287499999999997</v>
      </c>
      <c r="K196" s="1">
        <v>5.3099600000000002</v>
      </c>
    </row>
    <row r="197" spans="1:11">
      <c r="A197" s="1">
        <v>0.65333300000000005</v>
      </c>
      <c r="B197" s="1"/>
      <c r="C197" s="1"/>
      <c r="D197" s="1"/>
      <c r="E197" s="1"/>
      <c r="F197" s="1"/>
      <c r="G197" s="1"/>
      <c r="H197" s="1"/>
      <c r="I197" s="1">
        <v>7.7541500000000001</v>
      </c>
      <c r="J197" s="1">
        <v>-0.88984600000000003</v>
      </c>
      <c r="K197" s="1">
        <v>5.3126699999999998</v>
      </c>
    </row>
    <row r="198" spans="1:11">
      <c r="A198" s="1">
        <v>0.656667</v>
      </c>
      <c r="B198" s="1"/>
      <c r="C198" s="1"/>
      <c r="D198" s="1"/>
      <c r="E198" s="1"/>
      <c r="F198" s="1"/>
      <c r="G198" s="1"/>
      <c r="H198" s="1"/>
      <c r="I198" s="1">
        <v>7.7598099999999999</v>
      </c>
      <c r="J198" s="1">
        <v>-0.88682899999999998</v>
      </c>
      <c r="K198" s="1">
        <v>5.3153300000000003</v>
      </c>
    </row>
    <row r="199" spans="1:11">
      <c r="A199" s="1">
        <v>0.66</v>
      </c>
      <c r="B199" s="1"/>
      <c r="C199" s="1"/>
      <c r="D199" s="1"/>
      <c r="E199" s="1"/>
      <c r="F199" s="1"/>
      <c r="G199" s="1"/>
      <c r="H199" s="1"/>
      <c r="I199" s="1">
        <v>7.7654300000000003</v>
      </c>
      <c r="J199" s="1">
        <v>-0.88380800000000004</v>
      </c>
      <c r="K199" s="1">
        <v>5.31792</v>
      </c>
    </row>
    <row r="200" spans="1:11">
      <c r="A200" s="1">
        <v>0.66333299999999995</v>
      </c>
      <c r="B200" s="1"/>
      <c r="C200" s="1"/>
      <c r="D200" s="1"/>
      <c r="E200" s="1"/>
      <c r="F200" s="1"/>
      <c r="G200" s="1"/>
      <c r="H200" s="1"/>
      <c r="I200" s="1">
        <v>7.77102</v>
      </c>
      <c r="J200" s="1">
        <v>-0.88076699999999997</v>
      </c>
      <c r="K200" s="1">
        <v>5.3204599999999997</v>
      </c>
    </row>
    <row r="201" spans="1:11">
      <c r="A201" s="1">
        <v>0.66666700000000001</v>
      </c>
      <c r="B201" s="1"/>
      <c r="C201" s="1"/>
      <c r="D201" s="1"/>
      <c r="E201" s="1"/>
      <c r="F201" s="1"/>
      <c r="G201" s="1"/>
      <c r="H201" s="1"/>
      <c r="I201" s="1">
        <v>7.77658</v>
      </c>
      <c r="J201" s="1">
        <v>-0.87768900000000005</v>
      </c>
      <c r="K201" s="1">
        <v>5.3229199999999999</v>
      </c>
    </row>
    <row r="202" spans="1:11">
      <c r="A202" s="1">
        <v>0.67</v>
      </c>
      <c r="B202" s="1"/>
      <c r="C202" s="1"/>
      <c r="D202" s="1"/>
      <c r="E202" s="1"/>
      <c r="F202" s="1"/>
      <c r="G202" s="1"/>
      <c r="H202" s="1"/>
      <c r="I202" s="1">
        <v>7.7821100000000003</v>
      </c>
      <c r="J202" s="1">
        <v>-0.87456100000000003</v>
      </c>
      <c r="K202" s="1">
        <v>5.3253300000000001</v>
      </c>
    </row>
    <row r="203" spans="1:11">
      <c r="A203" s="1">
        <v>0.67333299999999996</v>
      </c>
      <c r="B203" s="1"/>
      <c r="C203" s="1"/>
      <c r="D203" s="1"/>
      <c r="E203" s="1"/>
      <c r="F203" s="1"/>
      <c r="G203" s="1"/>
      <c r="H203" s="1"/>
      <c r="I203" s="1">
        <v>7.7875899999999998</v>
      </c>
      <c r="J203" s="1">
        <v>-0.87136800000000003</v>
      </c>
      <c r="K203" s="1">
        <v>5.3276599999999998</v>
      </c>
    </row>
    <row r="204" spans="1:11">
      <c r="A204" s="1">
        <v>0.67666700000000002</v>
      </c>
      <c r="B204" s="1"/>
      <c r="C204" s="1"/>
      <c r="D204" s="1"/>
      <c r="E204" s="1"/>
      <c r="F204" s="1"/>
      <c r="G204" s="1"/>
      <c r="H204" s="1"/>
      <c r="I204" s="1">
        <v>7.7930200000000003</v>
      </c>
      <c r="J204" s="1">
        <v>-0.86810200000000004</v>
      </c>
      <c r="K204" s="1">
        <v>5.3299200000000004</v>
      </c>
    </row>
    <row r="205" spans="1:11">
      <c r="A205" s="1">
        <v>0.68</v>
      </c>
      <c r="B205" s="1"/>
      <c r="C205" s="1"/>
      <c r="D205" s="1"/>
      <c r="E205" s="1"/>
      <c r="F205" s="1"/>
      <c r="G205" s="1"/>
      <c r="H205" s="1"/>
      <c r="I205" s="1">
        <v>7.7983900000000004</v>
      </c>
      <c r="J205" s="1">
        <v>-0.86475999999999997</v>
      </c>
      <c r="K205" s="1">
        <v>5.3321100000000001</v>
      </c>
    </row>
    <row r="206" spans="1:11">
      <c r="A206" s="1">
        <v>0.68333299999999997</v>
      </c>
      <c r="B206" s="1"/>
      <c r="C206" s="1"/>
      <c r="D206" s="1"/>
      <c r="E206" s="1"/>
      <c r="F206" s="1"/>
      <c r="G206" s="1"/>
      <c r="H206" s="1"/>
      <c r="I206" s="1">
        <v>7.8037000000000001</v>
      </c>
      <c r="J206" s="1">
        <v>-0.86134200000000005</v>
      </c>
      <c r="K206" s="1">
        <v>5.3342099999999997</v>
      </c>
    </row>
    <row r="207" spans="1:11">
      <c r="A207" s="1">
        <v>0.68666700000000003</v>
      </c>
      <c r="B207" s="1"/>
      <c r="C207" s="1"/>
      <c r="D207" s="1"/>
      <c r="E207" s="1"/>
      <c r="F207" s="1"/>
      <c r="G207" s="1"/>
      <c r="H207" s="1"/>
      <c r="I207" s="1">
        <v>7.8089399999999998</v>
      </c>
      <c r="J207" s="1">
        <v>-0.85785</v>
      </c>
      <c r="K207" s="1">
        <v>5.3362299999999996</v>
      </c>
    </row>
    <row r="208" spans="1:11">
      <c r="A208" s="1">
        <v>0.69</v>
      </c>
      <c r="B208" s="1"/>
      <c r="C208" s="1"/>
      <c r="D208" s="1"/>
      <c r="E208" s="1"/>
      <c r="F208" s="1"/>
      <c r="G208" s="1"/>
      <c r="H208" s="1"/>
      <c r="I208" s="1">
        <v>7.81412</v>
      </c>
      <c r="J208" s="1">
        <v>-0.85428999999999999</v>
      </c>
      <c r="K208" s="1">
        <v>5.3381400000000001</v>
      </c>
    </row>
    <row r="209" spans="1:11">
      <c r="A209" s="1">
        <v>0.69333299999999998</v>
      </c>
      <c r="B209" s="1"/>
      <c r="C209" s="1"/>
      <c r="D209" s="1"/>
      <c r="E209" s="1"/>
      <c r="F209" s="1"/>
      <c r="G209" s="1"/>
      <c r="H209" s="1"/>
      <c r="I209" s="1">
        <v>7.8192199999999996</v>
      </c>
      <c r="J209" s="1">
        <v>-0.850665</v>
      </c>
      <c r="K209" s="1">
        <v>5.33995</v>
      </c>
    </row>
    <row r="210" spans="1:11">
      <c r="A210" s="1">
        <v>0.69666700000000004</v>
      </c>
      <c r="B210" s="1"/>
      <c r="C210" s="1"/>
      <c r="D210" s="1"/>
      <c r="E210" s="1"/>
      <c r="F210" s="1"/>
      <c r="G210" s="1"/>
      <c r="H210" s="1"/>
      <c r="I210" s="1">
        <v>7.8242700000000003</v>
      </c>
      <c r="J210" s="1">
        <v>-0.84697800000000001</v>
      </c>
      <c r="K210" s="1">
        <v>5.3416399999999999</v>
      </c>
    </row>
    <row r="211" spans="1:11">
      <c r="A211" s="1">
        <v>0.7</v>
      </c>
      <c r="B211" s="1"/>
      <c r="C211" s="1"/>
      <c r="D211" s="1"/>
      <c r="E211" s="1"/>
      <c r="F211" s="1"/>
      <c r="G211" s="1"/>
      <c r="H211" s="1"/>
      <c r="I211" s="1">
        <v>7.82925</v>
      </c>
      <c r="J211" s="1">
        <v>-0.84323000000000004</v>
      </c>
      <c r="K211" s="1">
        <v>5.3432000000000004</v>
      </c>
    </row>
    <row r="212" spans="1:11">
      <c r="A212" s="1">
        <v>0.70333299999999999</v>
      </c>
      <c r="B212" s="1"/>
      <c r="C212" s="1"/>
      <c r="D212" s="1"/>
      <c r="E212" s="1"/>
      <c r="F212" s="1"/>
      <c r="G212" s="1"/>
      <c r="H212" s="1"/>
      <c r="I212" s="1">
        <v>7.8341799999999999</v>
      </c>
      <c r="J212" s="1">
        <v>-0.83942300000000003</v>
      </c>
      <c r="K212" s="1">
        <v>5.3446400000000001</v>
      </c>
    </row>
    <row r="213" spans="1:11">
      <c r="A213" s="1">
        <v>0.70666700000000005</v>
      </c>
      <c r="B213" s="1"/>
      <c r="C213" s="1"/>
      <c r="D213" s="1"/>
      <c r="E213" s="1"/>
      <c r="F213" s="1"/>
      <c r="G213" s="1"/>
      <c r="H213" s="1"/>
      <c r="I213" s="1">
        <v>7.8390599999999999</v>
      </c>
      <c r="J213" s="1">
        <v>-0.835561</v>
      </c>
      <c r="K213" s="1">
        <v>5.3459199999999996</v>
      </c>
    </row>
    <row r="214" spans="1:11">
      <c r="A214" s="1">
        <v>0.71</v>
      </c>
      <c r="B214" s="1"/>
      <c r="C214" s="1"/>
      <c r="D214" s="1"/>
      <c r="E214" s="1"/>
      <c r="F214" s="1"/>
      <c r="G214" s="1"/>
      <c r="H214" s="1"/>
      <c r="I214" s="1">
        <v>7.84389</v>
      </c>
      <c r="J214" s="1">
        <v>-0.83164899999999997</v>
      </c>
      <c r="K214" s="1">
        <v>5.3470399999999998</v>
      </c>
    </row>
    <row r="215" spans="1:11">
      <c r="A215" s="1">
        <v>0.71333299999999999</v>
      </c>
      <c r="B215" s="1"/>
      <c r="C215" s="1"/>
      <c r="D215" s="1"/>
      <c r="E215" s="1"/>
      <c r="F215" s="1"/>
      <c r="G215" s="1"/>
      <c r="H215" s="1"/>
      <c r="I215" s="1">
        <v>7.8487</v>
      </c>
      <c r="J215" s="1">
        <v>-0.82769300000000001</v>
      </c>
      <c r="K215" s="1">
        <v>5.3479799999999997</v>
      </c>
    </row>
    <row r="216" spans="1:11">
      <c r="A216" s="1">
        <v>0.71666700000000005</v>
      </c>
      <c r="B216" s="1"/>
      <c r="C216" s="1"/>
      <c r="D216" s="1"/>
      <c r="E216" s="1"/>
      <c r="F216" s="1"/>
      <c r="G216" s="1"/>
      <c r="H216" s="1"/>
      <c r="I216" s="1">
        <v>7.8534800000000002</v>
      </c>
      <c r="J216" s="1">
        <v>-0.82369899999999996</v>
      </c>
      <c r="K216" s="1">
        <v>5.3487400000000003</v>
      </c>
    </row>
    <row r="217" spans="1:11">
      <c r="A217" s="1">
        <v>0.72</v>
      </c>
      <c r="B217" s="1"/>
      <c r="C217" s="1"/>
      <c r="D217" s="1"/>
      <c r="E217" s="1"/>
      <c r="F217" s="1"/>
      <c r="G217" s="1"/>
      <c r="H217" s="1"/>
      <c r="I217" s="1">
        <v>7.8582299999999998</v>
      </c>
      <c r="J217" s="1">
        <v>-0.81966799999999995</v>
      </c>
      <c r="K217" s="1">
        <v>5.3493000000000004</v>
      </c>
    </row>
    <row r="218" spans="1:11">
      <c r="A218" s="1">
        <v>0.723333</v>
      </c>
      <c r="B218" s="1"/>
      <c r="C218" s="1"/>
      <c r="D218" s="1"/>
      <c r="E218" s="1"/>
      <c r="F218" s="1"/>
      <c r="G218" s="1"/>
      <c r="H218" s="1"/>
      <c r="I218" s="1">
        <v>7.8629800000000003</v>
      </c>
      <c r="J218" s="1">
        <v>-0.81560500000000002</v>
      </c>
      <c r="K218" s="1">
        <v>5.3496699999999997</v>
      </c>
    </row>
    <row r="219" spans="1:11">
      <c r="A219" s="1">
        <v>0.72666699999999995</v>
      </c>
      <c r="B219" s="1"/>
      <c r="C219" s="1"/>
      <c r="D219" s="1"/>
      <c r="E219" s="1"/>
      <c r="F219" s="1"/>
      <c r="G219" s="1"/>
      <c r="H219" s="1"/>
      <c r="I219" s="1">
        <v>7.8677200000000003</v>
      </c>
      <c r="J219" s="1">
        <v>-0.81151600000000002</v>
      </c>
      <c r="K219" s="1">
        <v>5.3498400000000004</v>
      </c>
    </row>
    <row r="220" spans="1:11">
      <c r="A220" s="1">
        <v>0.73</v>
      </c>
      <c r="B220" s="1"/>
      <c r="C220" s="1"/>
      <c r="D220" s="1"/>
      <c r="E220" s="1"/>
      <c r="F220" s="1"/>
      <c r="G220" s="1"/>
      <c r="H220" s="1"/>
      <c r="I220" s="1">
        <v>7.8724699999999999</v>
      </c>
      <c r="J220" s="1">
        <v>-0.80741300000000005</v>
      </c>
      <c r="K220" s="1">
        <v>5.3498099999999997</v>
      </c>
    </row>
    <row r="221" spans="1:11">
      <c r="A221" s="1">
        <v>0.73333300000000001</v>
      </c>
      <c r="B221" s="1"/>
      <c r="C221" s="1"/>
      <c r="D221" s="1"/>
      <c r="E221" s="1"/>
      <c r="F221" s="1"/>
      <c r="G221" s="1"/>
      <c r="H221" s="1"/>
      <c r="I221" s="1">
        <v>7.8772399999999996</v>
      </c>
      <c r="J221" s="1">
        <v>-0.80331200000000003</v>
      </c>
      <c r="K221" s="1">
        <v>5.3496100000000002</v>
      </c>
    </row>
    <row r="222" spans="1:11">
      <c r="A222" s="1">
        <v>0.73666699999999996</v>
      </c>
      <c r="B222" s="1"/>
      <c r="C222" s="1"/>
      <c r="D222" s="1"/>
      <c r="E222" s="1"/>
      <c r="F222" s="1"/>
      <c r="G222" s="1"/>
      <c r="H222" s="1"/>
      <c r="I222" s="1">
        <v>7.8820399999999999</v>
      </c>
      <c r="J222" s="1">
        <v>-0.79922800000000005</v>
      </c>
      <c r="K222" s="1">
        <v>5.3492199999999999</v>
      </c>
    </row>
    <row r="223" spans="1:11">
      <c r="A223" s="1">
        <v>0.74</v>
      </c>
      <c r="B223" s="1"/>
      <c r="C223" s="1"/>
      <c r="D223" s="1"/>
      <c r="E223" s="1"/>
      <c r="F223" s="1"/>
      <c r="G223" s="1"/>
      <c r="H223" s="1"/>
      <c r="I223" s="1">
        <v>7.8868999999999998</v>
      </c>
      <c r="J223" s="1">
        <v>-0.79517099999999996</v>
      </c>
      <c r="K223" s="1">
        <v>5.3486700000000003</v>
      </c>
    </row>
    <row r="224" spans="1:11">
      <c r="A224" s="1">
        <v>0.74333300000000002</v>
      </c>
      <c r="B224" s="1"/>
      <c r="C224" s="1"/>
      <c r="D224" s="1"/>
      <c r="E224" s="1"/>
      <c r="F224" s="1"/>
      <c r="G224" s="1"/>
      <c r="H224" s="1"/>
      <c r="I224" s="1">
        <v>7.8918299999999997</v>
      </c>
      <c r="J224" s="1">
        <v>-0.79114799999999996</v>
      </c>
      <c r="K224" s="1">
        <v>5.3479599999999996</v>
      </c>
    </row>
    <row r="225" spans="1:11">
      <c r="A225" s="1">
        <v>0.74666699999999997</v>
      </c>
      <c r="B225" s="1"/>
      <c r="C225" s="1"/>
      <c r="D225" s="1"/>
      <c r="E225" s="1"/>
      <c r="F225" s="1"/>
      <c r="G225" s="1"/>
      <c r="H225" s="1"/>
      <c r="I225" s="1">
        <v>7.8968699999999998</v>
      </c>
      <c r="J225" s="1">
        <v>-0.78715999999999997</v>
      </c>
      <c r="K225" s="1">
        <v>5.3471000000000002</v>
      </c>
    </row>
    <row r="226" spans="1:11">
      <c r="A226" s="1">
        <v>0.75</v>
      </c>
      <c r="B226" s="1"/>
      <c r="C226" s="1"/>
      <c r="D226" s="1"/>
      <c r="E226" s="1"/>
      <c r="F226" s="1"/>
      <c r="G226" s="1"/>
      <c r="H226" s="1"/>
      <c r="I226" s="1">
        <v>7.9020400000000004</v>
      </c>
      <c r="J226" s="1">
        <v>-0.78320400000000001</v>
      </c>
      <c r="K226" s="1">
        <v>5.3461100000000004</v>
      </c>
    </row>
    <row r="227" spans="1:11">
      <c r="A227" s="1">
        <v>0.75333300000000003</v>
      </c>
      <c r="B227" s="1"/>
      <c r="C227" s="1"/>
      <c r="D227" s="1"/>
      <c r="E227" s="1"/>
      <c r="F227" s="1"/>
      <c r="G227" s="1"/>
      <c r="H227" s="1"/>
      <c r="I227" s="1">
        <v>7.9073599999999997</v>
      </c>
      <c r="J227" s="1">
        <v>-0.779277</v>
      </c>
      <c r="K227" s="1">
        <v>5.3449999999999998</v>
      </c>
    </row>
    <row r="228" spans="1:11">
      <c r="A228" s="1">
        <v>0.75666699999999998</v>
      </c>
      <c r="B228" s="1"/>
      <c r="C228" s="1"/>
      <c r="D228" s="1"/>
      <c r="E228" s="1"/>
      <c r="F228" s="1"/>
      <c r="G228" s="1"/>
      <c r="H228" s="1"/>
      <c r="I228" s="1">
        <v>7.9128499999999997</v>
      </c>
      <c r="J228" s="1">
        <v>-0.77537100000000003</v>
      </c>
      <c r="K228" s="1">
        <v>5.3437799999999998</v>
      </c>
    </row>
    <row r="229" spans="1:11">
      <c r="A229" s="1">
        <v>0.76</v>
      </c>
      <c r="B229" s="1"/>
      <c r="C229" s="1"/>
      <c r="D229" s="1"/>
      <c r="E229" s="1"/>
      <c r="F229" s="1"/>
      <c r="G229" s="1"/>
      <c r="H229" s="1"/>
      <c r="I229" s="1">
        <v>7.9185299999999996</v>
      </c>
      <c r="J229" s="1">
        <v>-0.77147900000000003</v>
      </c>
      <c r="K229" s="1">
        <v>5.34246</v>
      </c>
    </row>
    <row r="230" spans="1:11">
      <c r="A230" s="1">
        <v>0.76333300000000004</v>
      </c>
      <c r="B230" s="1"/>
      <c r="C230" s="1"/>
      <c r="D230" s="1"/>
      <c r="E230" s="1"/>
      <c r="F230" s="1"/>
      <c r="G230" s="1"/>
      <c r="H230" s="1"/>
      <c r="I230" s="1">
        <v>7.9244000000000003</v>
      </c>
      <c r="J230" s="1">
        <v>-0.76759200000000005</v>
      </c>
      <c r="K230" s="1">
        <v>5.3410399999999996</v>
      </c>
    </row>
    <row r="231" spans="1:11">
      <c r="A231" s="1">
        <v>0.76666699999999999</v>
      </c>
      <c r="B231" s="1"/>
      <c r="C231" s="1"/>
      <c r="D231" s="1"/>
      <c r="E231" s="1"/>
      <c r="F231" s="1"/>
      <c r="G231" s="1"/>
      <c r="H231" s="1"/>
      <c r="I231" s="1">
        <v>7.9304500000000004</v>
      </c>
      <c r="J231" s="1">
        <v>-0.76370099999999996</v>
      </c>
      <c r="K231" s="1">
        <v>5.3395299999999999</v>
      </c>
    </row>
    <row r="232" spans="1:11">
      <c r="A232" s="1">
        <v>0.77</v>
      </c>
      <c r="B232" s="1"/>
      <c r="C232" s="1"/>
      <c r="D232" s="1"/>
      <c r="E232" s="1"/>
      <c r="F232" s="1"/>
      <c r="G232" s="1"/>
      <c r="H232" s="1"/>
      <c r="I232" s="1">
        <v>7.93668</v>
      </c>
      <c r="J232" s="1">
        <v>-0.759799</v>
      </c>
      <c r="K232" s="1">
        <v>5.3379200000000004</v>
      </c>
    </row>
    <row r="233" spans="1:11">
      <c r="A233" s="1">
        <v>0.77333300000000005</v>
      </c>
      <c r="B233" s="1"/>
      <c r="C233" s="1"/>
      <c r="D233" s="1"/>
      <c r="E233" s="1"/>
      <c r="F233" s="1"/>
      <c r="G233" s="1"/>
      <c r="H233" s="1"/>
      <c r="I233" s="1">
        <v>7.94306</v>
      </c>
      <c r="J233" s="1">
        <v>-0.75588100000000003</v>
      </c>
      <c r="K233" s="1">
        <v>5.3362100000000003</v>
      </c>
    </row>
    <row r="234" spans="1:11">
      <c r="A234" s="1">
        <v>0.776667</v>
      </c>
      <c r="B234" s="1"/>
      <c r="C234" s="1"/>
      <c r="D234" s="1"/>
      <c r="E234" s="1"/>
      <c r="F234" s="1"/>
      <c r="G234" s="1"/>
      <c r="H234" s="1"/>
      <c r="I234" s="1">
        <v>7.9495699999999996</v>
      </c>
      <c r="J234" s="1">
        <v>-0.75195000000000001</v>
      </c>
      <c r="K234" s="1">
        <v>5.33439</v>
      </c>
    </row>
    <row r="235" spans="1:11">
      <c r="A235" s="1">
        <v>0.78</v>
      </c>
      <c r="B235" s="1"/>
      <c r="C235" s="1"/>
      <c r="D235" s="1"/>
      <c r="E235" s="1"/>
      <c r="F235" s="1"/>
      <c r="G235" s="1"/>
      <c r="H235" s="1"/>
      <c r="I235" s="1">
        <v>7.9561500000000001</v>
      </c>
      <c r="J235" s="1">
        <v>-0.74801300000000004</v>
      </c>
      <c r="K235" s="1">
        <v>5.3324699999999998</v>
      </c>
    </row>
    <row r="236" spans="1:11">
      <c r="A236" s="1">
        <v>0.78333299999999995</v>
      </c>
      <c r="B236" s="1"/>
      <c r="C236" s="1"/>
      <c r="D236" s="1"/>
      <c r="E236" s="1"/>
      <c r="F236" s="1"/>
      <c r="G236" s="1"/>
      <c r="H236" s="1"/>
      <c r="I236" s="1">
        <v>7.96279</v>
      </c>
      <c r="J236" s="1">
        <v>-0.74408300000000005</v>
      </c>
      <c r="K236" s="1">
        <v>5.3304400000000003</v>
      </c>
    </row>
    <row r="237" spans="1:11">
      <c r="A237" s="1">
        <v>0.78666700000000001</v>
      </c>
      <c r="B237" s="1"/>
      <c r="C237" s="1"/>
      <c r="D237" s="1"/>
      <c r="E237" s="1"/>
      <c r="F237" s="1"/>
      <c r="G237" s="1"/>
      <c r="H237" s="1"/>
      <c r="I237" s="1">
        <v>7.9694500000000001</v>
      </c>
      <c r="J237" s="1">
        <v>-0.740174</v>
      </c>
      <c r="K237" s="1">
        <v>5.32829</v>
      </c>
    </row>
    <row r="238" spans="1:11">
      <c r="A238" s="1">
        <v>0.79</v>
      </c>
      <c r="B238" s="1"/>
      <c r="C238" s="1"/>
      <c r="D238" s="1"/>
      <c r="E238" s="1"/>
      <c r="F238" s="1"/>
      <c r="G238" s="1"/>
      <c r="H238" s="1"/>
      <c r="I238" s="1">
        <v>7.9760999999999997</v>
      </c>
      <c r="J238" s="1">
        <v>-0.73629900000000004</v>
      </c>
      <c r="K238" s="1">
        <v>5.3260399999999999</v>
      </c>
    </row>
    <row r="239" spans="1:11">
      <c r="A239" s="1">
        <v>0.79333299999999995</v>
      </c>
      <c r="B239" s="1"/>
      <c r="C239" s="1"/>
      <c r="D239" s="1"/>
      <c r="E239" s="1"/>
      <c r="F239" s="1"/>
      <c r="G239" s="1"/>
      <c r="H239" s="1"/>
      <c r="I239" s="1">
        <v>7.9827199999999996</v>
      </c>
      <c r="J239" s="1">
        <v>-0.73247099999999998</v>
      </c>
      <c r="K239" s="1">
        <v>5.3236699999999999</v>
      </c>
    </row>
    <row r="240" spans="1:11">
      <c r="A240" s="1">
        <v>0.79666700000000001</v>
      </c>
      <c r="B240" s="1"/>
      <c r="C240" s="1"/>
      <c r="D240" s="1"/>
      <c r="E240" s="1"/>
      <c r="F240" s="1"/>
      <c r="G240" s="1"/>
      <c r="H240" s="1"/>
      <c r="I240" s="1">
        <v>7.9892899999999996</v>
      </c>
      <c r="J240" s="1">
        <v>-0.72869499999999998</v>
      </c>
      <c r="K240" s="1">
        <v>5.3211899999999996</v>
      </c>
    </row>
    <row r="241" spans="1:11">
      <c r="A241" s="1">
        <v>0.8</v>
      </c>
      <c r="B241" s="1"/>
      <c r="C241" s="1"/>
      <c r="D241" s="1"/>
      <c r="E241" s="1"/>
      <c r="F241" s="1"/>
      <c r="G241" s="1"/>
      <c r="H241" s="1"/>
      <c r="I241" s="1">
        <v>7.9958</v>
      </c>
      <c r="J241" s="1">
        <v>-0.72497500000000004</v>
      </c>
      <c r="K241" s="1">
        <v>5.3185900000000004</v>
      </c>
    </row>
    <row r="242" spans="1:11">
      <c r="A242" s="1">
        <v>0.80333299999999996</v>
      </c>
      <c r="B242" s="1"/>
      <c r="C242" s="1"/>
      <c r="D242" s="1"/>
      <c r="E242" s="1"/>
      <c r="F242" s="1"/>
      <c r="G242" s="1"/>
      <c r="H242" s="1"/>
      <c r="I242" s="1">
        <v>8.0022300000000008</v>
      </c>
      <c r="J242" s="1">
        <v>-0.72130899999999998</v>
      </c>
      <c r="K242" s="1">
        <v>5.3158599999999998</v>
      </c>
    </row>
    <row r="243" spans="1:11">
      <c r="A243" s="1">
        <v>0.80666700000000002</v>
      </c>
      <c r="B243" s="1"/>
      <c r="C243" s="1"/>
      <c r="D243" s="1"/>
      <c r="E243" s="1"/>
      <c r="F243" s="1"/>
      <c r="G243" s="1"/>
      <c r="H243" s="1"/>
      <c r="I243" s="1">
        <v>8.0085800000000003</v>
      </c>
      <c r="J243" s="1">
        <v>-0.71769099999999997</v>
      </c>
      <c r="K243" s="1">
        <v>5.3129999999999997</v>
      </c>
    </row>
    <row r="244" spans="1:11">
      <c r="A244" s="1">
        <v>0.81</v>
      </c>
      <c r="B244" s="1"/>
      <c r="C244" s="1"/>
      <c r="D244" s="1"/>
      <c r="E244" s="1"/>
      <c r="F244" s="1"/>
      <c r="G244" s="1"/>
      <c r="H244" s="1"/>
      <c r="I244" s="1">
        <v>8.0148299999999999</v>
      </c>
      <c r="J244" s="1">
        <v>-0.71411400000000003</v>
      </c>
      <c r="K244" s="1">
        <v>5.30999</v>
      </c>
    </row>
    <row r="245" spans="1:11">
      <c r="A245" s="1">
        <v>0.81333299999999997</v>
      </c>
      <c r="B245" s="1"/>
      <c r="C245" s="1"/>
      <c r="D245" s="1"/>
      <c r="E245" s="1"/>
      <c r="F245" s="1"/>
      <c r="G245" s="1"/>
      <c r="H245" s="1"/>
      <c r="I245" s="1">
        <v>8.0209700000000002</v>
      </c>
      <c r="J245" s="1">
        <v>-0.71056399999999997</v>
      </c>
      <c r="K245" s="1">
        <v>5.3068499999999998</v>
      </c>
    </row>
    <row r="246" spans="1:11">
      <c r="A246" s="1">
        <v>0.81666700000000003</v>
      </c>
      <c r="B246" s="1"/>
      <c r="C246" s="1"/>
      <c r="D246" s="1"/>
      <c r="E246" s="1"/>
      <c r="F246" s="1"/>
      <c r="G246" s="1"/>
      <c r="H246" s="1"/>
      <c r="I246" s="1">
        <v>8.02698</v>
      </c>
      <c r="J246" s="1">
        <v>-0.70702799999999999</v>
      </c>
      <c r="K246" s="1">
        <v>5.3035600000000001</v>
      </c>
    </row>
    <row r="247" spans="1:11">
      <c r="A247" s="1">
        <v>0.82</v>
      </c>
      <c r="B247" s="1"/>
      <c r="C247" s="1"/>
      <c r="D247" s="1"/>
      <c r="E247" s="1"/>
      <c r="F247" s="1"/>
      <c r="G247" s="1"/>
      <c r="H247" s="1"/>
      <c r="I247" s="1">
        <v>8.0328599999999994</v>
      </c>
      <c r="J247" s="1">
        <v>-0.703488</v>
      </c>
      <c r="K247" s="1">
        <v>5.3001199999999997</v>
      </c>
    </row>
    <row r="248" spans="1:11">
      <c r="A248" s="1">
        <v>0.82333299999999998</v>
      </c>
      <c r="B248" s="1"/>
      <c r="C248" s="1"/>
      <c r="D248" s="1"/>
      <c r="E248" s="1"/>
      <c r="F248" s="1"/>
      <c r="G248" s="1"/>
      <c r="H248" s="1"/>
      <c r="I248" s="1">
        <v>8.0386199999999999</v>
      </c>
      <c r="J248" s="1">
        <v>-0.69993099999999997</v>
      </c>
      <c r="K248" s="1">
        <v>5.2965099999999996</v>
      </c>
    </row>
    <row r="249" spans="1:11">
      <c r="A249" s="1">
        <v>0.82666700000000004</v>
      </c>
      <c r="B249" s="1"/>
      <c r="C249" s="1"/>
      <c r="D249" s="1"/>
      <c r="E249" s="1"/>
      <c r="F249" s="1"/>
      <c r="G249" s="1"/>
      <c r="H249" s="1"/>
      <c r="I249" s="1">
        <v>8.0442599999999995</v>
      </c>
      <c r="J249" s="1">
        <v>-0.69634099999999999</v>
      </c>
      <c r="K249" s="1">
        <v>5.2927499999999998</v>
      </c>
    </row>
    <row r="250" spans="1:11">
      <c r="A250" s="1">
        <v>0.83</v>
      </c>
      <c r="B250" s="1"/>
      <c r="C250" s="1"/>
      <c r="D250" s="1"/>
      <c r="E250" s="1"/>
      <c r="F250" s="1"/>
      <c r="G250" s="1"/>
      <c r="H250" s="1"/>
      <c r="I250" s="1">
        <v>8.0498100000000008</v>
      </c>
      <c r="J250" s="1">
        <v>-0.69271000000000005</v>
      </c>
      <c r="K250" s="1">
        <v>5.2888200000000003</v>
      </c>
    </row>
    <row r="251" spans="1:11">
      <c r="A251" s="1">
        <v>0.83333299999999999</v>
      </c>
      <c r="B251" s="1"/>
      <c r="C251" s="1"/>
      <c r="D251" s="1"/>
      <c r="E251" s="1"/>
      <c r="F251" s="1"/>
      <c r="G251" s="1"/>
      <c r="H251" s="1"/>
      <c r="I251" s="1">
        <v>8.0552799999999998</v>
      </c>
      <c r="J251" s="1">
        <v>-0.689029</v>
      </c>
      <c r="K251" s="1">
        <v>5.2847299999999997</v>
      </c>
    </row>
    <row r="252" spans="1:11">
      <c r="A252" s="1">
        <v>0.83666700000000005</v>
      </c>
      <c r="B252" s="1"/>
      <c r="C252" s="1"/>
      <c r="D252" s="1"/>
      <c r="E252" s="1"/>
      <c r="F252" s="1"/>
      <c r="G252" s="1"/>
      <c r="H252" s="1"/>
      <c r="I252" s="1">
        <v>8.0606799999999996</v>
      </c>
      <c r="J252" s="1">
        <v>-0.68529200000000001</v>
      </c>
      <c r="K252" s="1">
        <v>5.2804799999999998</v>
      </c>
    </row>
    <row r="253" spans="1:11">
      <c r="A253" s="1">
        <v>0.84</v>
      </c>
      <c r="B253" s="1"/>
      <c r="C253" s="1"/>
      <c r="D253" s="1"/>
      <c r="E253" s="1"/>
      <c r="F253" s="1"/>
      <c r="G253" s="1"/>
      <c r="H253" s="1"/>
      <c r="I253" s="1">
        <v>8.0660299999999996</v>
      </c>
      <c r="J253" s="1">
        <v>-0.68149499999999996</v>
      </c>
      <c r="K253" s="1">
        <v>5.2760699999999998</v>
      </c>
    </row>
    <row r="254" spans="1:11">
      <c r="A254" s="1">
        <v>0.843333</v>
      </c>
      <c r="B254" s="1"/>
      <c r="C254" s="1"/>
      <c r="D254" s="1"/>
      <c r="E254" s="1"/>
      <c r="F254" s="1"/>
      <c r="G254" s="1"/>
      <c r="H254" s="1"/>
      <c r="I254" s="1">
        <v>8.0713500000000007</v>
      </c>
      <c r="J254" s="1">
        <v>-0.67763399999999996</v>
      </c>
      <c r="K254" s="1">
        <v>5.2715300000000003</v>
      </c>
    </row>
    <row r="255" spans="1:11">
      <c r="A255" s="1">
        <v>0.84666699999999995</v>
      </c>
      <c r="B255" s="1"/>
      <c r="C255" s="1"/>
      <c r="D255" s="1"/>
      <c r="E255" s="1"/>
      <c r="F255" s="1"/>
      <c r="G255" s="1"/>
      <c r="H255" s="1"/>
      <c r="I255" s="1">
        <v>8.0766399999999994</v>
      </c>
      <c r="J255" s="1">
        <v>-0.67371499999999995</v>
      </c>
      <c r="K255" s="1">
        <v>5.2668499999999998</v>
      </c>
    </row>
    <row r="256" spans="1:11">
      <c r="A256" s="1">
        <v>0.85</v>
      </c>
      <c r="B256" s="1"/>
      <c r="C256" s="1"/>
      <c r="D256" s="1"/>
      <c r="E256" s="1"/>
      <c r="F256" s="1"/>
      <c r="G256" s="1"/>
      <c r="H256" s="1"/>
      <c r="I256" s="1">
        <v>8.0818999999999992</v>
      </c>
      <c r="J256" s="1">
        <v>-0.66974400000000001</v>
      </c>
      <c r="K256" s="1">
        <v>5.26206</v>
      </c>
    </row>
    <row r="257" spans="1:11">
      <c r="A257" s="1">
        <v>0.85333300000000001</v>
      </c>
      <c r="B257" s="1"/>
      <c r="C257" s="1"/>
      <c r="D257" s="1"/>
      <c r="E257" s="1"/>
      <c r="F257" s="1"/>
      <c r="G257" s="1"/>
      <c r="H257" s="1"/>
      <c r="I257" s="1">
        <v>8.0871300000000002</v>
      </c>
      <c r="J257" s="1">
        <v>-0.66573400000000005</v>
      </c>
      <c r="K257" s="1">
        <v>5.2571500000000002</v>
      </c>
    </row>
    <row r="258" spans="1:11">
      <c r="A258" s="1">
        <v>0.85666699999999996</v>
      </c>
      <c r="B258" s="1"/>
      <c r="C258" s="1"/>
      <c r="D258" s="1"/>
      <c r="E258" s="1"/>
      <c r="F258" s="1"/>
      <c r="G258" s="1"/>
      <c r="H258" s="1"/>
      <c r="I258" s="1">
        <v>8.0923400000000001</v>
      </c>
      <c r="J258" s="1">
        <v>-0.66169900000000004</v>
      </c>
      <c r="K258" s="1">
        <v>5.2521599999999999</v>
      </c>
    </row>
    <row r="259" spans="1:11">
      <c r="A259" s="1">
        <v>0.86</v>
      </c>
      <c r="B259" s="1"/>
      <c r="C259" s="1"/>
      <c r="D259" s="1"/>
      <c r="E259" s="1"/>
      <c r="F259" s="1"/>
      <c r="G259" s="1"/>
      <c r="H259" s="1"/>
      <c r="I259" s="1">
        <v>8.0975199999999994</v>
      </c>
      <c r="J259" s="1">
        <v>-0.65765300000000004</v>
      </c>
      <c r="K259" s="1">
        <v>5.2470800000000004</v>
      </c>
    </row>
    <row r="260" spans="1:11">
      <c r="A260" s="1">
        <v>0.86333300000000002</v>
      </c>
      <c r="B260" s="1"/>
      <c r="C260" s="1"/>
      <c r="D260" s="1"/>
      <c r="E260" s="1"/>
      <c r="F260" s="1"/>
      <c r="G260" s="1"/>
      <c r="H260" s="1"/>
      <c r="I260" s="1">
        <v>8.1026799999999994</v>
      </c>
      <c r="J260" s="1">
        <v>-0.65360300000000005</v>
      </c>
      <c r="K260" s="1">
        <v>5.2419200000000004</v>
      </c>
    </row>
    <row r="261" spans="1:11">
      <c r="A261" s="1">
        <v>0.86666699999999997</v>
      </c>
      <c r="B261" s="1"/>
      <c r="C261" s="1"/>
      <c r="D261" s="1"/>
      <c r="E261" s="1"/>
      <c r="F261" s="1"/>
      <c r="G261" s="1"/>
      <c r="H261" s="1"/>
      <c r="I261" s="1">
        <v>8.1078100000000006</v>
      </c>
      <c r="J261" s="1">
        <v>-0.649559</v>
      </c>
      <c r="K261" s="1">
        <v>5.2366799999999998</v>
      </c>
    </row>
    <row r="262" spans="1:11">
      <c r="A262" s="1">
        <v>0.87</v>
      </c>
      <c r="B262" s="1"/>
      <c r="C262" s="1"/>
      <c r="D262" s="1"/>
      <c r="E262" s="1"/>
      <c r="F262" s="1"/>
      <c r="G262" s="1"/>
      <c r="H262" s="1"/>
      <c r="I262" s="1">
        <v>8.1128999999999998</v>
      </c>
      <c r="J262" s="1">
        <v>-0.64551999999999998</v>
      </c>
      <c r="K262" s="1">
        <v>5.2313799999999997</v>
      </c>
    </row>
    <row r="263" spans="1:11">
      <c r="A263" s="1">
        <v>0.87333300000000003</v>
      </c>
      <c r="B263" s="1"/>
      <c r="C263" s="1"/>
      <c r="D263" s="1"/>
      <c r="E263" s="1"/>
      <c r="F263" s="1"/>
      <c r="G263" s="1"/>
      <c r="H263" s="1"/>
      <c r="I263" s="1">
        <v>8.1179699999999997</v>
      </c>
      <c r="J263" s="1">
        <v>-0.641486</v>
      </c>
      <c r="K263" s="1">
        <v>5.2260200000000001</v>
      </c>
    </row>
    <row r="264" spans="1:11">
      <c r="A264" s="1">
        <v>0.87666699999999997</v>
      </c>
      <c r="B264" s="1"/>
      <c r="C264" s="1"/>
      <c r="D264" s="1"/>
      <c r="E264" s="1"/>
      <c r="F264" s="1"/>
      <c r="G264" s="1"/>
      <c r="H264" s="1"/>
      <c r="I264" s="1">
        <v>8.1229999999999993</v>
      </c>
      <c r="J264" s="1">
        <v>-0.63745099999999999</v>
      </c>
      <c r="K264" s="1">
        <v>5.2205899999999996</v>
      </c>
    </row>
    <row r="265" spans="1:11">
      <c r="A265" s="1">
        <v>0.88</v>
      </c>
      <c r="B265" s="1"/>
      <c r="C265" s="1"/>
      <c r="D265" s="1"/>
      <c r="E265" s="1"/>
      <c r="F265" s="1"/>
      <c r="G265" s="1"/>
      <c r="H265" s="1"/>
      <c r="I265" s="1">
        <v>8.1280000000000001</v>
      </c>
      <c r="J265" s="1">
        <v>-0.63341099999999995</v>
      </c>
      <c r="K265" s="1">
        <v>5.2151100000000001</v>
      </c>
    </row>
    <row r="266" spans="1:11">
      <c r="A266" s="1">
        <v>0.88333300000000003</v>
      </c>
      <c r="B266" s="1"/>
      <c r="C266" s="1"/>
      <c r="D266" s="1"/>
      <c r="E266" s="1"/>
      <c r="F266" s="1"/>
      <c r="G266" s="1"/>
      <c r="H266" s="1"/>
      <c r="I266" s="1">
        <v>8.1329700000000003</v>
      </c>
      <c r="J266" s="1">
        <v>-0.62935799999999997</v>
      </c>
      <c r="K266" s="1">
        <v>5.2095799999999999</v>
      </c>
    </row>
    <row r="267" spans="1:11">
      <c r="A267" s="1">
        <v>0.88666699999999998</v>
      </c>
      <c r="B267" s="1"/>
      <c r="C267" s="1"/>
      <c r="D267" s="1"/>
      <c r="E267" s="1"/>
      <c r="F267" s="1"/>
      <c r="G267" s="1"/>
      <c r="H267" s="1"/>
      <c r="I267" s="1">
        <v>8.1379199999999994</v>
      </c>
      <c r="J267" s="1">
        <v>-0.62529100000000004</v>
      </c>
      <c r="K267" s="1">
        <v>5.2039900000000001</v>
      </c>
    </row>
    <row r="268" spans="1:11">
      <c r="A268" s="1">
        <v>0.89</v>
      </c>
      <c r="B268" s="1"/>
      <c r="C268" s="1"/>
      <c r="D268" s="1"/>
      <c r="E268" s="1"/>
      <c r="F268" s="1"/>
      <c r="G268" s="1"/>
      <c r="H268" s="1"/>
      <c r="I268" s="1">
        <v>8.1428600000000007</v>
      </c>
      <c r="J268" s="1">
        <v>-0.62121099999999996</v>
      </c>
      <c r="K268" s="1">
        <v>5.19834</v>
      </c>
    </row>
    <row r="269" spans="1:11">
      <c r="A269" s="1">
        <v>0.89333300000000004</v>
      </c>
      <c r="B269" s="1"/>
      <c r="C269" s="1"/>
      <c r="D269" s="1"/>
      <c r="E269" s="1"/>
      <c r="F269" s="1"/>
      <c r="G269" s="1"/>
      <c r="H269" s="1"/>
      <c r="I269" s="1">
        <v>8.1477900000000005</v>
      </c>
      <c r="J269" s="1">
        <v>-0.61712199999999995</v>
      </c>
      <c r="K269" s="1">
        <v>5.1926399999999999</v>
      </c>
    </row>
    <row r="270" spans="1:11">
      <c r="A270" s="1">
        <v>0.89666699999999999</v>
      </c>
      <c r="B270" s="1"/>
      <c r="C270" s="1"/>
      <c r="D270" s="1"/>
      <c r="E270" s="1"/>
      <c r="F270" s="1"/>
      <c r="G270" s="1"/>
      <c r="H270" s="1"/>
      <c r="I270" s="1">
        <v>8.1527200000000004</v>
      </c>
      <c r="J270" s="1">
        <v>-0.61302400000000001</v>
      </c>
      <c r="K270" s="1">
        <v>5.1868600000000002</v>
      </c>
    </row>
    <row r="271" spans="1:11">
      <c r="A271" s="1">
        <v>0.9</v>
      </c>
      <c r="B271" s="1"/>
      <c r="C271" s="1"/>
      <c r="D271" s="1"/>
      <c r="E271" s="1"/>
      <c r="F271" s="1"/>
      <c r="G271" s="1"/>
      <c r="H271" s="1"/>
      <c r="I271" s="1">
        <v>8.1576500000000003</v>
      </c>
      <c r="J271" s="1">
        <v>-0.60892100000000005</v>
      </c>
      <c r="K271" s="1">
        <v>5.1810099999999997</v>
      </c>
    </row>
    <row r="272" spans="1:11">
      <c r="A272" s="1">
        <v>0.90333300000000005</v>
      </c>
      <c r="B272" s="1"/>
      <c r="C272" s="1"/>
      <c r="D272" s="1"/>
      <c r="E272" s="1"/>
      <c r="F272" s="1"/>
      <c r="G272" s="1"/>
      <c r="H272" s="1"/>
      <c r="I272" s="1">
        <v>8.1625999999999994</v>
      </c>
      <c r="J272" s="1">
        <v>-0.60481200000000002</v>
      </c>
      <c r="K272" s="1">
        <v>5.17509</v>
      </c>
    </row>
    <row r="273" spans="1:11">
      <c r="A273" s="1">
        <v>0.906667</v>
      </c>
      <c r="B273" s="1"/>
      <c r="C273" s="1"/>
      <c r="D273" s="1"/>
      <c r="E273" s="1"/>
      <c r="F273" s="1"/>
      <c r="G273" s="1"/>
      <c r="H273" s="1"/>
      <c r="I273" s="1">
        <v>8.1675699999999996</v>
      </c>
      <c r="J273" s="1">
        <v>-0.60069899999999998</v>
      </c>
      <c r="K273" s="1">
        <v>5.1690899999999997</v>
      </c>
    </row>
    <row r="274" spans="1:11">
      <c r="A274" s="1">
        <v>0.91</v>
      </c>
      <c r="B274" s="1"/>
      <c r="C274" s="1"/>
      <c r="D274" s="1"/>
      <c r="E274" s="1"/>
      <c r="F274" s="1"/>
      <c r="G274" s="1"/>
      <c r="H274" s="1"/>
      <c r="I274" s="1">
        <v>8.1725499999999993</v>
      </c>
      <c r="J274" s="1">
        <v>-0.59658900000000004</v>
      </c>
      <c r="K274" s="1">
        <v>5.1630099999999999</v>
      </c>
    </row>
    <row r="275" spans="1:11">
      <c r="A275" s="1">
        <v>0.91333299999999995</v>
      </c>
      <c r="B275" s="1"/>
      <c r="C275" s="1"/>
      <c r="D275" s="1"/>
      <c r="E275" s="1"/>
      <c r="F275" s="1"/>
      <c r="G275" s="1"/>
      <c r="H275" s="1"/>
      <c r="I275" s="1">
        <v>8.1775400000000005</v>
      </c>
      <c r="J275" s="1">
        <v>-0.59248699999999999</v>
      </c>
      <c r="K275" s="1">
        <v>5.1568399999999999</v>
      </c>
    </row>
    <row r="276" spans="1:11">
      <c r="A276" s="1">
        <v>0.91666700000000001</v>
      </c>
      <c r="B276" s="1"/>
      <c r="C276" s="1"/>
      <c r="D276" s="1"/>
      <c r="E276" s="1"/>
      <c r="F276" s="1"/>
      <c r="G276" s="1"/>
      <c r="H276" s="1"/>
      <c r="I276" s="1">
        <v>8.1825500000000009</v>
      </c>
      <c r="J276" s="1">
        <v>-0.58839699999999995</v>
      </c>
      <c r="K276" s="1">
        <v>5.1505700000000001</v>
      </c>
    </row>
    <row r="277" spans="1:11">
      <c r="A277" s="1">
        <v>0.92</v>
      </c>
      <c r="B277" s="1"/>
      <c r="C277" s="1"/>
      <c r="D277" s="1"/>
      <c r="E277" s="1"/>
      <c r="F277" s="1"/>
      <c r="G277" s="1"/>
      <c r="H277" s="1"/>
      <c r="I277" s="1">
        <v>8.1875800000000005</v>
      </c>
      <c r="J277" s="1">
        <v>-0.58432300000000004</v>
      </c>
      <c r="K277" s="1">
        <v>5.1441999999999997</v>
      </c>
    </row>
    <row r="278" spans="1:11">
      <c r="A278" s="1">
        <v>0.92333299999999996</v>
      </c>
      <c r="B278" s="1"/>
      <c r="C278" s="1"/>
      <c r="D278" s="1"/>
      <c r="E278" s="1"/>
      <c r="F278" s="1"/>
      <c r="G278" s="1"/>
      <c r="H278" s="1"/>
      <c r="I278" s="1">
        <v>8.1926400000000008</v>
      </c>
      <c r="J278" s="1">
        <v>-0.58026200000000006</v>
      </c>
      <c r="K278" s="1">
        <v>5.1377100000000002</v>
      </c>
    </row>
    <row r="279" spans="1:11">
      <c r="A279" s="1">
        <v>0.92666700000000002</v>
      </c>
      <c r="B279" s="1"/>
      <c r="C279" s="1"/>
      <c r="D279" s="1"/>
      <c r="E279" s="1"/>
      <c r="F279" s="1"/>
      <c r="G279" s="1"/>
      <c r="H279" s="1"/>
      <c r="I279" s="1">
        <v>8.19773</v>
      </c>
      <c r="J279" s="1">
        <v>-0.57620899999999997</v>
      </c>
      <c r="K279" s="1">
        <v>5.1310900000000004</v>
      </c>
    </row>
    <row r="280" spans="1:11">
      <c r="A280" s="1">
        <v>0.93</v>
      </c>
      <c r="B280" s="1"/>
      <c r="C280" s="1"/>
      <c r="D280" s="1"/>
      <c r="E280" s="1"/>
      <c r="F280" s="1"/>
      <c r="G280" s="1"/>
      <c r="H280" s="1"/>
      <c r="I280" s="1">
        <v>8.2028499999999998</v>
      </c>
      <c r="J280" s="1">
        <v>-0.57215899999999997</v>
      </c>
      <c r="K280" s="1">
        <v>5.1243299999999996</v>
      </c>
    </row>
    <row r="281" spans="1:11">
      <c r="A281" s="1">
        <v>0.93333299999999997</v>
      </c>
      <c r="B281" s="1"/>
      <c r="C281" s="1"/>
      <c r="D281" s="1"/>
      <c r="E281" s="1"/>
      <c r="F281" s="1"/>
      <c r="G281" s="1"/>
      <c r="H281" s="1"/>
      <c r="I281" s="1">
        <v>8.2080099999999998</v>
      </c>
      <c r="J281" s="1">
        <v>-0.56810300000000002</v>
      </c>
      <c r="K281" s="1">
        <v>5.1174200000000001</v>
      </c>
    </row>
    <row r="282" spans="1:11">
      <c r="A282" s="1">
        <v>0.93666700000000003</v>
      </c>
      <c r="B282" s="1"/>
      <c r="C282" s="1"/>
      <c r="D282" s="1"/>
      <c r="E282" s="1"/>
      <c r="F282" s="1"/>
      <c r="G282" s="1"/>
      <c r="H282" s="1"/>
      <c r="I282" s="1">
        <v>8.2132199999999997</v>
      </c>
      <c r="J282" s="1">
        <v>-0.56403199999999998</v>
      </c>
      <c r="K282" s="1">
        <v>5.11036</v>
      </c>
    </row>
    <row r="283" spans="1:11">
      <c r="A283" s="1">
        <v>0.94</v>
      </c>
      <c r="B283" s="1"/>
      <c r="C283" s="1"/>
      <c r="D283" s="1"/>
      <c r="E283" s="1"/>
      <c r="F283" s="1"/>
      <c r="G283" s="1"/>
      <c r="H283" s="1"/>
      <c r="I283" s="1">
        <v>8.2184799999999996</v>
      </c>
      <c r="J283" s="1">
        <v>-0.55993800000000005</v>
      </c>
      <c r="K283" s="1">
        <v>5.1031599999999999</v>
      </c>
    </row>
    <row r="284" spans="1:11">
      <c r="A284" s="1">
        <v>0.94333299999999998</v>
      </c>
      <c r="B284" s="1"/>
      <c r="C284" s="1"/>
      <c r="D284" s="1"/>
      <c r="E284" s="1"/>
      <c r="F284" s="1"/>
      <c r="G284" s="1"/>
      <c r="H284" s="1"/>
      <c r="I284" s="1">
        <v>8.2238100000000003</v>
      </c>
      <c r="J284" s="1">
        <v>-0.55581400000000003</v>
      </c>
      <c r="K284" s="1">
        <v>5.0957999999999997</v>
      </c>
    </row>
    <row r="285" spans="1:11">
      <c r="A285" s="1">
        <v>0.94666700000000004</v>
      </c>
      <c r="B285" s="1"/>
      <c r="C285" s="1"/>
      <c r="D285" s="1"/>
      <c r="E285" s="1"/>
      <c r="F285" s="1"/>
      <c r="G285" s="1"/>
      <c r="H285" s="1"/>
      <c r="I285" s="1">
        <v>8.2292000000000005</v>
      </c>
      <c r="J285" s="1">
        <v>-0.55165399999999998</v>
      </c>
      <c r="K285" s="1">
        <v>5.0883000000000003</v>
      </c>
    </row>
    <row r="286" spans="1:11">
      <c r="A286" s="1">
        <v>0.95</v>
      </c>
      <c r="B286" s="1"/>
      <c r="C286" s="1"/>
      <c r="D286" s="1"/>
      <c r="E286" s="1"/>
      <c r="F286" s="1"/>
      <c r="G286" s="1"/>
      <c r="H286" s="1"/>
      <c r="I286" s="1">
        <v>8.2346599999999999</v>
      </c>
      <c r="J286" s="1">
        <v>-0.547454</v>
      </c>
      <c r="K286" s="1">
        <v>5.0806800000000001</v>
      </c>
    </row>
    <row r="287" spans="1:11">
      <c r="A287" s="1">
        <v>0.95333299999999999</v>
      </c>
      <c r="B287" s="1"/>
      <c r="C287" s="1"/>
      <c r="D287" s="1"/>
      <c r="E287" s="1"/>
      <c r="F287" s="1"/>
      <c r="G287" s="1"/>
      <c r="H287" s="1"/>
      <c r="I287" s="1">
        <v>8.2401999999999997</v>
      </c>
      <c r="J287" s="1">
        <v>-0.54321200000000003</v>
      </c>
      <c r="K287" s="1">
        <v>5.0729499999999996</v>
      </c>
    </row>
    <row r="288" spans="1:11">
      <c r="A288" s="1">
        <v>0.95666700000000005</v>
      </c>
      <c r="B288" s="1"/>
      <c r="C288" s="1"/>
      <c r="D288" s="1"/>
      <c r="E288" s="1"/>
      <c r="F288" s="1"/>
      <c r="G288" s="1"/>
      <c r="H288" s="1"/>
      <c r="I288" s="1">
        <v>8.2457999999999991</v>
      </c>
      <c r="J288" s="1">
        <v>-0.53892700000000004</v>
      </c>
      <c r="K288" s="1">
        <v>5.0651200000000003</v>
      </c>
    </row>
    <row r="289" spans="1:11">
      <c r="A289" s="1">
        <v>0.96</v>
      </c>
      <c r="B289" s="1"/>
      <c r="C289" s="1"/>
      <c r="D289" s="1"/>
      <c r="E289" s="1"/>
      <c r="F289" s="1"/>
      <c r="G289" s="1"/>
      <c r="H289" s="1"/>
      <c r="I289" s="1">
        <v>8.2514699999999994</v>
      </c>
      <c r="J289" s="1">
        <v>-0.53459500000000004</v>
      </c>
      <c r="K289" s="1">
        <v>5.0571999999999999</v>
      </c>
    </row>
    <row r="290" spans="1:11">
      <c r="A290" s="1">
        <v>0.96333299999999999</v>
      </c>
      <c r="B290" s="1"/>
      <c r="C290" s="1"/>
      <c r="D290" s="1"/>
      <c r="E290" s="1"/>
      <c r="F290" s="1"/>
      <c r="G290" s="1"/>
      <c r="H290" s="1"/>
      <c r="I290" s="1">
        <v>8.25718</v>
      </c>
      <c r="J290" s="1">
        <v>-0.53021700000000005</v>
      </c>
      <c r="K290" s="1">
        <v>5.0492299999999997</v>
      </c>
    </row>
    <row r="291" spans="1:11">
      <c r="A291" s="1">
        <v>0.96666700000000005</v>
      </c>
      <c r="B291" s="1"/>
      <c r="C291" s="1"/>
      <c r="D291" s="1"/>
      <c r="E291" s="1"/>
      <c r="F291" s="1"/>
      <c r="G291" s="1"/>
      <c r="H291" s="1"/>
      <c r="I291" s="1">
        <v>8.2629400000000004</v>
      </c>
      <c r="J291" s="1">
        <v>-0.52579100000000001</v>
      </c>
      <c r="K291" s="1">
        <v>5.0411999999999999</v>
      </c>
    </row>
    <row r="292" spans="1:11">
      <c r="A292" s="1">
        <v>0.97</v>
      </c>
      <c r="B292" s="1"/>
      <c r="C292" s="1"/>
      <c r="D292" s="1"/>
      <c r="E292" s="1"/>
      <c r="F292" s="1"/>
      <c r="G292" s="1"/>
      <c r="H292" s="1"/>
      <c r="I292" s="1">
        <v>8.2687299999999997</v>
      </c>
      <c r="J292" s="1">
        <v>-0.52131899999999998</v>
      </c>
      <c r="K292" s="1">
        <v>5.0331299999999999</v>
      </c>
    </row>
    <row r="293" spans="1:11">
      <c r="A293" s="1">
        <v>0.973333</v>
      </c>
      <c r="B293" s="1"/>
      <c r="C293" s="1"/>
      <c r="D293" s="1"/>
      <c r="E293" s="1"/>
      <c r="F293" s="1"/>
      <c r="G293" s="1"/>
      <c r="H293" s="1"/>
      <c r="I293" s="1">
        <v>8.2745300000000004</v>
      </c>
      <c r="J293" s="1">
        <v>-0.51680300000000001</v>
      </c>
      <c r="K293" s="1">
        <v>5.0250300000000001</v>
      </c>
    </row>
    <row r="294" spans="1:11">
      <c r="A294" s="1">
        <v>0.97666699999999995</v>
      </c>
      <c r="B294" s="1"/>
      <c r="C294" s="1"/>
      <c r="D294" s="1"/>
      <c r="E294" s="1"/>
      <c r="F294" s="1"/>
      <c r="G294" s="1"/>
      <c r="H294" s="1"/>
      <c r="I294" s="1">
        <v>8.2803299999999993</v>
      </c>
      <c r="J294" s="1">
        <v>-0.51224499999999995</v>
      </c>
      <c r="K294" s="1">
        <v>5.0169100000000002</v>
      </c>
    </row>
    <row r="295" spans="1:11">
      <c r="A295" s="1">
        <v>0.98</v>
      </c>
      <c r="B295" s="1"/>
      <c r="C295" s="1"/>
      <c r="D295" s="1"/>
      <c r="E295" s="1"/>
      <c r="F295" s="1"/>
      <c r="G295" s="1"/>
      <c r="H295" s="1"/>
      <c r="I295" s="1">
        <v>8.2861200000000004</v>
      </c>
      <c r="J295" s="1">
        <v>-0.50764699999999996</v>
      </c>
      <c r="K295" s="1">
        <v>5.0087599999999997</v>
      </c>
    </row>
    <row r="296" spans="1:11">
      <c r="A296" s="1">
        <v>0.98333300000000001</v>
      </c>
      <c r="B296" s="1"/>
      <c r="C296" s="1"/>
      <c r="D296" s="1"/>
      <c r="E296" s="1"/>
      <c r="F296" s="1"/>
      <c r="G296" s="1"/>
      <c r="H296" s="1"/>
      <c r="I296" s="1">
        <v>8.2918800000000008</v>
      </c>
      <c r="J296" s="1">
        <v>-0.50301200000000001</v>
      </c>
      <c r="K296" s="1">
        <v>5.0005800000000002</v>
      </c>
    </row>
    <row r="297" spans="1:11">
      <c r="A297" s="1">
        <v>0.98666699999999996</v>
      </c>
      <c r="B297" s="1"/>
      <c r="C297" s="1"/>
      <c r="D297" s="1"/>
      <c r="E297" s="1"/>
      <c r="F297" s="1"/>
      <c r="G297" s="1"/>
      <c r="H297" s="1"/>
      <c r="I297" s="1">
        <v>8.2975999999999992</v>
      </c>
      <c r="J297" s="1">
        <v>-0.49834600000000001</v>
      </c>
      <c r="K297" s="1">
        <v>4.9923599999999997</v>
      </c>
    </row>
    <row r="298" spans="1:11">
      <c r="A298" s="1">
        <v>0.99</v>
      </c>
      <c r="B298" s="1"/>
      <c r="C298" s="1"/>
      <c r="D298" s="1"/>
      <c r="E298" s="1"/>
      <c r="F298" s="1"/>
      <c r="G298" s="1"/>
      <c r="H298" s="1"/>
      <c r="I298" s="1">
        <v>8.3032500000000002</v>
      </c>
      <c r="J298" s="1">
        <v>-0.49365399999999998</v>
      </c>
      <c r="K298" s="1">
        <v>4.9840799999999996</v>
      </c>
    </row>
    <row r="299" spans="1:11">
      <c r="A299" s="1">
        <v>0.99333300000000002</v>
      </c>
      <c r="B299" s="1"/>
      <c r="C299" s="1"/>
      <c r="D299" s="1"/>
      <c r="E299" s="1"/>
      <c r="F299" s="1"/>
      <c r="G299" s="1"/>
      <c r="H299" s="1"/>
      <c r="I299" s="1">
        <v>8.3088200000000008</v>
      </c>
      <c r="J299" s="1">
        <v>-0.48894500000000002</v>
      </c>
      <c r="K299" s="1">
        <v>4.9757499999999997</v>
      </c>
    </row>
    <row r="300" spans="1:11">
      <c r="A300" s="1">
        <v>0.99666699999999997</v>
      </c>
      <c r="B300" s="1"/>
      <c r="C300" s="1"/>
      <c r="D300" s="1"/>
      <c r="E300" s="1"/>
      <c r="F300" s="1"/>
      <c r="G300" s="1"/>
      <c r="H300" s="1"/>
      <c r="I300" s="1">
        <v>8.3143200000000004</v>
      </c>
      <c r="J300" s="1">
        <v>-0.48422900000000002</v>
      </c>
      <c r="K300" s="1">
        <v>4.9673600000000002</v>
      </c>
    </row>
    <row r="301" spans="1:11">
      <c r="A301" s="1">
        <v>1</v>
      </c>
      <c r="B301" s="1"/>
      <c r="C301" s="1"/>
      <c r="D301" s="1"/>
      <c r="E301" s="1"/>
      <c r="F301" s="1"/>
      <c r="G301" s="1"/>
      <c r="H301" s="1"/>
      <c r="I301" s="1">
        <v>8.3197399999999995</v>
      </c>
      <c r="J301" s="1">
        <v>-0.479518</v>
      </c>
      <c r="K301" s="1">
        <v>4.9588999999999999</v>
      </c>
    </row>
    <row r="302" spans="1:11">
      <c r="A302" s="1">
        <v>1.0033300000000001</v>
      </c>
      <c r="B302" s="1"/>
      <c r="C302" s="1"/>
      <c r="D302" s="1"/>
      <c r="E302" s="1"/>
      <c r="F302" s="1"/>
      <c r="G302" s="1"/>
      <c r="H302" s="1"/>
      <c r="I302" s="1">
        <v>8.3251000000000008</v>
      </c>
      <c r="J302" s="1">
        <v>-0.47482200000000002</v>
      </c>
      <c r="K302" s="1">
        <v>4.9503700000000004</v>
      </c>
    </row>
    <row r="303" spans="1:11">
      <c r="A303" s="1">
        <v>1.00667</v>
      </c>
      <c r="B303" s="1"/>
      <c r="C303" s="1"/>
      <c r="D303" s="1"/>
      <c r="E303" s="1"/>
      <c r="F303" s="1"/>
      <c r="G303" s="1"/>
      <c r="H303" s="1"/>
      <c r="I303" s="1">
        <v>8.3303899999999995</v>
      </c>
      <c r="J303" s="1">
        <v>-0.47015299999999999</v>
      </c>
      <c r="K303" s="1">
        <v>4.9417600000000004</v>
      </c>
    </row>
    <row r="304" spans="1:11">
      <c r="A304" s="1">
        <v>1.01</v>
      </c>
      <c r="B304" s="1"/>
      <c r="C304" s="1"/>
      <c r="D304" s="1"/>
      <c r="E304" s="1"/>
      <c r="F304" s="1"/>
      <c r="G304" s="1"/>
      <c r="H304" s="1"/>
      <c r="I304" s="1">
        <v>8.3356300000000001</v>
      </c>
      <c r="J304" s="1">
        <v>-0.46551799999999999</v>
      </c>
      <c r="K304" s="1">
        <v>4.9330800000000004</v>
      </c>
    </row>
    <row r="305" spans="1:11">
      <c r="A305" s="1">
        <v>1.0133300000000001</v>
      </c>
      <c r="B305" s="1"/>
      <c r="C305" s="1"/>
      <c r="D305" s="1"/>
      <c r="E305" s="1"/>
      <c r="F305" s="1"/>
      <c r="G305" s="1"/>
      <c r="H305" s="1"/>
      <c r="I305" s="1">
        <v>8.3408300000000004</v>
      </c>
      <c r="J305" s="1">
        <v>-0.460926</v>
      </c>
      <c r="K305" s="1">
        <v>4.9243199999999998</v>
      </c>
    </row>
    <row r="306" spans="1:11">
      <c r="A306" s="1">
        <v>1.01667</v>
      </c>
      <c r="B306" s="1"/>
      <c r="C306" s="1"/>
      <c r="D306" s="1"/>
      <c r="E306" s="1"/>
      <c r="F306" s="1"/>
      <c r="G306" s="1"/>
      <c r="H306" s="1"/>
      <c r="I306" s="1">
        <v>8.3459900000000005</v>
      </c>
      <c r="J306" s="1">
        <v>-0.45637899999999998</v>
      </c>
      <c r="K306" s="1">
        <v>4.91547</v>
      </c>
    </row>
    <row r="307" spans="1:11">
      <c r="A307" s="1">
        <v>1.02</v>
      </c>
      <c r="B307" s="1"/>
      <c r="C307" s="1"/>
      <c r="D307" s="1"/>
      <c r="E307" s="1"/>
      <c r="F307" s="1"/>
      <c r="G307" s="1"/>
      <c r="H307" s="1"/>
      <c r="I307" s="1">
        <v>8.3511100000000003</v>
      </c>
      <c r="J307" s="1">
        <v>-0.45188099999999998</v>
      </c>
      <c r="K307" s="1">
        <v>4.9065399999999997</v>
      </c>
    </row>
    <row r="308" spans="1:11">
      <c r="A308" s="1">
        <v>1.0233300000000001</v>
      </c>
      <c r="B308" s="1"/>
      <c r="C308" s="1"/>
      <c r="D308" s="1"/>
      <c r="E308" s="1"/>
      <c r="F308" s="1"/>
      <c r="G308" s="1"/>
      <c r="H308" s="1"/>
      <c r="I308" s="1">
        <v>8.3562100000000008</v>
      </c>
      <c r="J308" s="1">
        <v>-0.44742799999999999</v>
      </c>
      <c r="K308" s="1">
        <v>4.8975</v>
      </c>
    </row>
    <row r="309" spans="1:11">
      <c r="A309" s="1">
        <v>1.02667</v>
      </c>
      <c r="B309" s="1"/>
      <c r="C309" s="1"/>
      <c r="D309" s="1"/>
      <c r="E309" s="1"/>
      <c r="F309" s="1"/>
      <c r="G309" s="1"/>
      <c r="H309" s="1"/>
      <c r="I309" s="1">
        <v>8.3613</v>
      </c>
      <c r="J309" s="1">
        <v>-0.44301800000000002</v>
      </c>
      <c r="K309" s="1">
        <v>4.8883400000000004</v>
      </c>
    </row>
    <row r="310" spans="1:11">
      <c r="A310" s="1">
        <v>1.03</v>
      </c>
      <c r="B310" s="1"/>
      <c r="C310" s="1"/>
      <c r="D310" s="1"/>
      <c r="E310" s="1"/>
      <c r="F310" s="1"/>
      <c r="G310" s="1"/>
      <c r="H310" s="1"/>
      <c r="I310" s="1">
        <v>8.3663799999999995</v>
      </c>
      <c r="J310" s="1">
        <v>-0.43864599999999998</v>
      </c>
      <c r="K310" s="1">
        <v>4.8790500000000003</v>
      </c>
    </row>
    <row r="311" spans="1:11">
      <c r="A311" s="1">
        <v>1.0333300000000001</v>
      </c>
      <c r="B311" s="1"/>
      <c r="C311" s="1"/>
      <c r="D311" s="1"/>
      <c r="E311" s="1"/>
      <c r="F311" s="1"/>
      <c r="G311" s="1"/>
      <c r="H311" s="1"/>
      <c r="I311" s="1">
        <v>8.3714700000000004</v>
      </c>
      <c r="J311" s="1">
        <v>-0.43430600000000003</v>
      </c>
      <c r="K311" s="1">
        <v>4.8696000000000002</v>
      </c>
    </row>
    <row r="312" spans="1:11">
      <c r="A312" s="1">
        <v>1.03667</v>
      </c>
      <c r="B312" s="1"/>
      <c r="C312" s="1"/>
      <c r="D312" s="1"/>
      <c r="E312" s="1"/>
      <c r="F312" s="1"/>
      <c r="G312" s="1"/>
      <c r="H312" s="1"/>
      <c r="I312" s="1">
        <v>8.3765699999999992</v>
      </c>
      <c r="J312" s="1">
        <v>-0.42999100000000001</v>
      </c>
      <c r="K312" s="1">
        <v>4.8599699999999997</v>
      </c>
    </row>
    <row r="313" spans="1:11">
      <c r="A313" s="1">
        <v>1.04</v>
      </c>
      <c r="B313" s="1"/>
      <c r="C313" s="1"/>
      <c r="D313" s="1"/>
      <c r="E313" s="1"/>
      <c r="F313" s="1"/>
      <c r="G313" s="1"/>
      <c r="H313" s="1"/>
      <c r="I313" s="1">
        <v>8.3816900000000008</v>
      </c>
      <c r="J313" s="1">
        <v>-0.42568800000000001</v>
      </c>
      <c r="K313" s="1">
        <v>4.8501200000000004</v>
      </c>
    </row>
    <row r="314" spans="1:11">
      <c r="A314" s="1">
        <v>1.0433300000000001</v>
      </c>
      <c r="B314" s="1"/>
      <c r="C314" s="1"/>
      <c r="D314" s="1"/>
      <c r="E314" s="1"/>
      <c r="F314" s="1"/>
      <c r="G314" s="1"/>
      <c r="H314" s="1"/>
      <c r="I314" s="1">
        <v>8.3868200000000002</v>
      </c>
      <c r="J314" s="1">
        <v>-0.42138500000000001</v>
      </c>
      <c r="K314" s="1">
        <v>4.8400600000000003</v>
      </c>
    </row>
    <row r="315" spans="1:11">
      <c r="A315" s="1">
        <v>1.04667</v>
      </c>
      <c r="B315" s="1"/>
      <c r="C315" s="1"/>
      <c r="D315" s="1"/>
      <c r="E315" s="1"/>
      <c r="F315" s="1"/>
      <c r="G315" s="1"/>
      <c r="H315" s="1"/>
      <c r="I315" s="1">
        <v>8.3919700000000006</v>
      </c>
      <c r="J315" s="1">
        <v>-0.41706900000000002</v>
      </c>
      <c r="K315" s="1">
        <v>4.8297600000000003</v>
      </c>
    </row>
    <row r="316" spans="1:11">
      <c r="A316" s="1">
        <v>1.05</v>
      </c>
      <c r="B316" s="1"/>
      <c r="C316" s="1"/>
      <c r="D316" s="1"/>
      <c r="E316" s="1"/>
      <c r="F316" s="1"/>
      <c r="G316" s="1"/>
      <c r="H316" s="1"/>
      <c r="I316" s="1">
        <v>8.3971099999999996</v>
      </c>
      <c r="J316" s="1">
        <v>-0.41272300000000001</v>
      </c>
      <c r="K316" s="1">
        <v>4.8192199999999996</v>
      </c>
    </row>
    <row r="317" spans="1:11">
      <c r="A317" s="1">
        <v>1.0533300000000001</v>
      </c>
      <c r="B317" s="1"/>
      <c r="C317" s="1"/>
      <c r="D317" s="1"/>
      <c r="E317" s="1"/>
      <c r="F317" s="1"/>
      <c r="G317" s="1"/>
      <c r="H317" s="1"/>
      <c r="I317" s="1">
        <v>8.4022500000000004</v>
      </c>
      <c r="J317" s="1">
        <v>-0.408331</v>
      </c>
      <c r="K317" s="1">
        <v>4.8084600000000002</v>
      </c>
    </row>
    <row r="318" spans="1:11">
      <c r="A318" s="1">
        <v>1.05667</v>
      </c>
      <c r="B318" s="1"/>
      <c r="C318" s="1"/>
      <c r="D318" s="1"/>
      <c r="E318" s="1"/>
      <c r="F318" s="1"/>
      <c r="G318" s="1"/>
      <c r="H318" s="1"/>
      <c r="I318" s="1">
        <v>8.4073799999999999</v>
      </c>
      <c r="J318" s="1">
        <v>-0.40387299999999998</v>
      </c>
      <c r="K318" s="1">
        <v>4.7974699999999997</v>
      </c>
    </row>
    <row r="319" spans="1:11">
      <c r="A319" s="1">
        <v>1.06</v>
      </c>
      <c r="B319" s="1"/>
      <c r="C319" s="1"/>
      <c r="D319" s="1"/>
      <c r="E319" s="1"/>
      <c r="F319" s="1"/>
      <c r="G319" s="1"/>
      <c r="H319" s="1"/>
      <c r="I319" s="1">
        <v>8.4124999999999996</v>
      </c>
      <c r="J319" s="1">
        <v>-0.39932899999999999</v>
      </c>
      <c r="K319" s="1">
        <v>4.7862799999999996</v>
      </c>
    </row>
    <row r="320" spans="1:11">
      <c r="A320" s="1">
        <v>1.0633300000000001</v>
      </c>
      <c r="B320" s="1"/>
      <c r="C320" s="1"/>
      <c r="D320" s="1"/>
      <c r="E320" s="1"/>
      <c r="F320" s="1"/>
      <c r="G320" s="1"/>
      <c r="H320" s="1"/>
      <c r="I320" s="1">
        <v>8.4176099999999998</v>
      </c>
      <c r="J320" s="1">
        <v>-0.394679</v>
      </c>
      <c r="K320" s="1">
        <v>4.7748999999999997</v>
      </c>
    </row>
    <row r="321" spans="1:11">
      <c r="A321" s="1">
        <v>1.06667</v>
      </c>
      <c r="B321" s="1"/>
      <c r="C321" s="1"/>
      <c r="D321" s="1"/>
      <c r="E321" s="1"/>
      <c r="F321" s="1"/>
      <c r="G321" s="1"/>
      <c r="H321" s="1"/>
      <c r="I321" s="1">
        <v>8.4227299999999996</v>
      </c>
      <c r="J321" s="1">
        <v>-0.38990999999999998</v>
      </c>
      <c r="K321" s="1">
        <v>4.7633400000000004</v>
      </c>
    </row>
    <row r="322" spans="1:11">
      <c r="A322" s="1">
        <v>1.07</v>
      </c>
      <c r="B322" s="1"/>
      <c r="C322" s="1"/>
      <c r="D322" s="1"/>
      <c r="E322" s="1"/>
      <c r="F322" s="1"/>
      <c r="G322" s="1"/>
      <c r="H322" s="1"/>
      <c r="I322" s="1">
        <v>8.4278600000000008</v>
      </c>
      <c r="J322" s="1">
        <v>-0.38501800000000003</v>
      </c>
      <c r="K322" s="1">
        <v>4.75162</v>
      </c>
    </row>
    <row r="323" spans="1:11">
      <c r="A323" s="1">
        <v>1.0733299999999999</v>
      </c>
      <c r="B323" s="1"/>
      <c r="C323" s="1"/>
      <c r="D323" s="1"/>
      <c r="E323" s="1"/>
      <c r="F323" s="1"/>
      <c r="G323" s="1"/>
      <c r="H323" s="1"/>
      <c r="I323" s="1">
        <v>8.4329999999999998</v>
      </c>
      <c r="J323" s="1">
        <v>-0.38001099999999999</v>
      </c>
      <c r="K323" s="1">
        <v>4.7397600000000004</v>
      </c>
    </row>
    <row r="324" spans="1:11">
      <c r="A324" s="1">
        <v>1.07667</v>
      </c>
      <c r="B324" s="1"/>
      <c r="C324" s="1"/>
      <c r="D324" s="1"/>
      <c r="E324" s="1"/>
      <c r="F324" s="1"/>
      <c r="G324" s="1"/>
      <c r="H324" s="1"/>
      <c r="I324" s="1">
        <v>8.4381599999999999</v>
      </c>
      <c r="J324" s="1">
        <v>-0.37490299999999999</v>
      </c>
      <c r="K324" s="1">
        <v>4.7277500000000003</v>
      </c>
    </row>
    <row r="325" spans="1:11">
      <c r="A325" s="1">
        <v>1.08</v>
      </c>
      <c r="B325" s="1"/>
      <c r="C325" s="1"/>
      <c r="D325" s="1"/>
      <c r="E325" s="1"/>
      <c r="F325" s="1"/>
      <c r="G325" s="1"/>
      <c r="H325" s="1"/>
      <c r="I325" s="1">
        <v>8.4433299999999996</v>
      </c>
      <c r="J325" s="1">
        <v>-0.36971700000000002</v>
      </c>
      <c r="K325" s="1">
        <v>4.7156200000000004</v>
      </c>
    </row>
    <row r="326" spans="1:11">
      <c r="A326" s="1">
        <v>1.0833299999999999</v>
      </c>
      <c r="B326" s="1"/>
      <c r="C326" s="1"/>
      <c r="D326" s="1"/>
      <c r="E326" s="1"/>
      <c r="F326" s="1"/>
      <c r="G326" s="1"/>
      <c r="H326" s="1"/>
      <c r="I326" s="1">
        <v>8.4485100000000006</v>
      </c>
      <c r="J326" s="1">
        <v>-0.36448199999999997</v>
      </c>
      <c r="K326" s="1">
        <v>4.7033899999999997</v>
      </c>
    </row>
    <row r="327" spans="1:11">
      <c r="A327" s="1">
        <v>1.08667</v>
      </c>
      <c r="B327" s="1"/>
      <c r="C327" s="1"/>
      <c r="D327" s="1"/>
      <c r="E327" s="1"/>
      <c r="F327" s="1"/>
      <c r="G327" s="1"/>
      <c r="H327" s="1"/>
      <c r="I327" s="1">
        <v>8.4536700000000007</v>
      </c>
      <c r="J327" s="1">
        <v>-0.35922399999999999</v>
      </c>
      <c r="K327" s="1">
        <v>4.6910499999999997</v>
      </c>
    </row>
    <row r="328" spans="1:11">
      <c r="A328" s="1">
        <v>1.0900000000000001</v>
      </c>
      <c r="B328" s="1"/>
      <c r="C328" s="1"/>
      <c r="D328" s="1"/>
      <c r="E328" s="1"/>
      <c r="F328" s="1"/>
      <c r="G328" s="1"/>
      <c r="H328" s="1"/>
      <c r="I328" s="1">
        <v>8.4588199999999993</v>
      </c>
      <c r="J328" s="1">
        <v>-0.353968</v>
      </c>
      <c r="K328" s="1">
        <v>4.6786399999999997</v>
      </c>
    </row>
    <row r="329" spans="1:11">
      <c r="A329" s="1">
        <v>1.0933299999999999</v>
      </c>
      <c r="B329" s="1"/>
      <c r="C329" s="1"/>
      <c r="D329" s="1"/>
      <c r="E329" s="1"/>
      <c r="F329" s="1"/>
      <c r="G329" s="1"/>
      <c r="H329" s="1"/>
      <c r="I329" s="1">
        <v>8.4639500000000005</v>
      </c>
      <c r="J329" s="1">
        <v>-0.34873799999999999</v>
      </c>
      <c r="K329" s="1">
        <v>4.6661700000000002</v>
      </c>
    </row>
    <row r="330" spans="1:11">
      <c r="A330" s="1">
        <v>1.09667</v>
      </c>
      <c r="B330" s="1"/>
      <c r="C330" s="1"/>
      <c r="D330" s="1"/>
      <c r="E330" s="1"/>
      <c r="F330" s="1"/>
      <c r="G330" s="1"/>
      <c r="H330" s="1"/>
      <c r="I330" s="1">
        <v>8.4690499999999993</v>
      </c>
      <c r="J330" s="1">
        <v>-0.34354899999999999</v>
      </c>
      <c r="K330" s="1">
        <v>4.6536600000000004</v>
      </c>
    </row>
    <row r="331" spans="1:11">
      <c r="A331" s="1">
        <v>1.1000000000000001</v>
      </c>
      <c r="B331" s="1"/>
      <c r="C331" s="1"/>
      <c r="D331" s="1"/>
      <c r="E331" s="1"/>
      <c r="F331" s="1"/>
      <c r="G331" s="1"/>
      <c r="H331" s="1"/>
      <c r="I331" s="1">
        <v>8.4741199999999992</v>
      </c>
      <c r="J331" s="1">
        <v>-0.33841500000000002</v>
      </c>
      <c r="K331" s="1">
        <v>4.6411199999999999</v>
      </c>
    </row>
    <row r="332" spans="1:11">
      <c r="A332" s="1">
        <v>1.1033299999999999</v>
      </c>
      <c r="B332" s="1"/>
      <c r="C332" s="1"/>
      <c r="D332" s="1"/>
      <c r="E332" s="1"/>
      <c r="F332" s="1"/>
      <c r="G332" s="1"/>
      <c r="H332" s="1"/>
      <c r="I332" s="1">
        <v>8.4791500000000006</v>
      </c>
      <c r="J332" s="1">
        <v>-0.33334399999999997</v>
      </c>
      <c r="K332" s="1">
        <v>4.6285699999999999</v>
      </c>
    </row>
    <row r="333" spans="1:11">
      <c r="A333" s="1">
        <v>1.10667</v>
      </c>
      <c r="B333" s="1"/>
      <c r="C333" s="1"/>
      <c r="D333" s="1"/>
      <c r="E333" s="1"/>
      <c r="F333" s="1"/>
      <c r="G333" s="1"/>
      <c r="H333" s="1"/>
      <c r="I333" s="1">
        <v>8.4841499999999996</v>
      </c>
      <c r="J333" s="1">
        <v>-0.32833899999999999</v>
      </c>
      <c r="K333" s="1">
        <v>4.6160199999999998</v>
      </c>
    </row>
    <row r="334" spans="1:11">
      <c r="A334" s="1">
        <v>1.1100000000000001</v>
      </c>
      <c r="B334" s="1"/>
      <c r="C334" s="1"/>
      <c r="D334" s="1"/>
      <c r="E334" s="1"/>
      <c r="F334" s="1"/>
      <c r="G334" s="1"/>
      <c r="H334" s="1"/>
      <c r="I334" s="1">
        <v>8.4891100000000002</v>
      </c>
      <c r="J334" s="1">
        <v>-0.32339800000000002</v>
      </c>
      <c r="K334" s="1">
        <v>4.6034600000000001</v>
      </c>
    </row>
    <row r="335" spans="1:11">
      <c r="A335" s="1">
        <v>1.1133299999999999</v>
      </c>
      <c r="B335" s="1"/>
      <c r="C335" s="1"/>
      <c r="D335" s="1"/>
      <c r="E335" s="1"/>
      <c r="F335" s="1"/>
      <c r="G335" s="1"/>
      <c r="H335" s="1"/>
      <c r="I335" s="1">
        <v>8.4940300000000004</v>
      </c>
      <c r="J335" s="1">
        <v>-0.31851600000000002</v>
      </c>
      <c r="K335" s="1">
        <v>4.5909000000000004</v>
      </c>
    </row>
    <row r="336" spans="1:11">
      <c r="A336" s="1">
        <v>1.1166700000000001</v>
      </c>
      <c r="B336" s="1"/>
      <c r="C336" s="1"/>
      <c r="D336" s="1"/>
      <c r="E336" s="1"/>
      <c r="F336" s="1"/>
      <c r="G336" s="1"/>
      <c r="H336" s="1"/>
      <c r="I336" s="1">
        <v>8.49892</v>
      </c>
      <c r="J336" s="1">
        <v>-0.31368499999999999</v>
      </c>
      <c r="K336" s="1">
        <v>4.5783100000000001</v>
      </c>
    </row>
    <row r="337" spans="1:11">
      <c r="A337" s="1">
        <v>1.1200000000000001</v>
      </c>
      <c r="B337" s="1"/>
      <c r="C337" s="1"/>
      <c r="D337" s="1"/>
      <c r="E337" s="1"/>
      <c r="F337" s="1"/>
      <c r="G337" s="1"/>
      <c r="H337" s="1"/>
      <c r="I337" s="1">
        <v>8.5037900000000004</v>
      </c>
      <c r="J337" s="1">
        <v>-0.308894</v>
      </c>
      <c r="K337" s="1">
        <v>4.5656800000000004</v>
      </c>
    </row>
    <row r="338" spans="1:11">
      <c r="A338" s="1">
        <v>1.1233299999999999</v>
      </c>
      <c r="B338" s="1"/>
      <c r="C338" s="1"/>
      <c r="D338" s="1"/>
      <c r="E338" s="1"/>
      <c r="F338" s="1"/>
      <c r="G338" s="1"/>
      <c r="H338" s="1"/>
      <c r="I338" s="1">
        <v>8.5086399999999998</v>
      </c>
      <c r="J338" s="1">
        <v>-0.30413400000000002</v>
      </c>
      <c r="K338" s="1">
        <v>4.5530099999999996</v>
      </c>
    </row>
    <row r="339" spans="1:11">
      <c r="A339" s="1">
        <v>1.1266700000000001</v>
      </c>
      <c r="B339" s="1"/>
      <c r="C339" s="1"/>
      <c r="D339" s="1"/>
      <c r="E339" s="1"/>
      <c r="F339" s="1"/>
      <c r="G339" s="1"/>
      <c r="H339" s="1"/>
      <c r="I339" s="1">
        <v>8.5134899999999991</v>
      </c>
      <c r="J339" s="1">
        <v>-0.29939399999999999</v>
      </c>
      <c r="K339" s="1">
        <v>4.5402800000000001</v>
      </c>
    </row>
    <row r="340" spans="1:11">
      <c r="A340" s="1">
        <v>1.1299999999999999</v>
      </c>
      <c r="B340" s="1"/>
      <c r="C340" s="1"/>
      <c r="D340" s="1"/>
      <c r="E340" s="1"/>
      <c r="F340" s="1"/>
      <c r="G340" s="1"/>
      <c r="H340" s="1"/>
      <c r="I340" s="1">
        <v>8.5183499999999999</v>
      </c>
      <c r="J340" s="1">
        <v>-0.29466900000000001</v>
      </c>
      <c r="K340" s="1">
        <v>4.5274599999999996</v>
      </c>
    </row>
    <row r="341" spans="1:11">
      <c r="A341" s="1">
        <v>1.1333299999999999</v>
      </c>
      <c r="B341" s="1"/>
      <c r="C341" s="1"/>
      <c r="D341" s="1"/>
      <c r="E341" s="1"/>
      <c r="F341" s="1"/>
      <c r="G341" s="1"/>
      <c r="H341" s="1"/>
      <c r="I341" s="1">
        <v>8.5232299999999999</v>
      </c>
      <c r="J341" s="1">
        <v>-0.28995399999999999</v>
      </c>
      <c r="K341" s="1">
        <v>4.5145200000000001</v>
      </c>
    </row>
    <row r="342" spans="1:11">
      <c r="A342" s="1">
        <v>1.1366700000000001</v>
      </c>
      <c r="B342" s="1"/>
      <c r="C342" s="1"/>
      <c r="D342" s="1"/>
      <c r="E342" s="1"/>
      <c r="F342" s="1"/>
      <c r="G342" s="1"/>
      <c r="H342" s="1"/>
      <c r="I342" s="1">
        <v>8.5281300000000009</v>
      </c>
      <c r="J342" s="1">
        <v>-0.285248</v>
      </c>
      <c r="K342" s="1">
        <v>4.5014599999999998</v>
      </c>
    </row>
    <row r="343" spans="1:11">
      <c r="A343" s="1">
        <v>1.1399999999999999</v>
      </c>
      <c r="B343" s="1"/>
      <c r="C343" s="1"/>
      <c r="D343" s="1"/>
      <c r="E343" s="1"/>
      <c r="F343" s="1"/>
      <c r="G343" s="1"/>
      <c r="H343" s="1"/>
      <c r="I343" s="1">
        <v>8.5330700000000004</v>
      </c>
      <c r="J343" s="1">
        <v>-0.28055799999999997</v>
      </c>
      <c r="K343" s="1">
        <v>4.4882600000000004</v>
      </c>
    </row>
    <row r="344" spans="1:11">
      <c r="A344" s="1">
        <v>1.14333</v>
      </c>
      <c r="B344" s="1"/>
      <c r="C344" s="1"/>
      <c r="D344" s="1"/>
      <c r="E344" s="1"/>
      <c r="F344" s="1"/>
      <c r="G344" s="1"/>
      <c r="H344" s="1"/>
      <c r="I344" s="1">
        <v>8.5380400000000005</v>
      </c>
      <c r="J344" s="1">
        <v>-0.27589000000000002</v>
      </c>
      <c r="K344" s="1">
        <v>4.4748999999999999</v>
      </c>
    </row>
    <row r="345" spans="1:11">
      <c r="A345" s="1">
        <v>1.1466700000000001</v>
      </c>
      <c r="B345" s="1"/>
      <c r="C345" s="1"/>
      <c r="D345" s="1"/>
      <c r="E345" s="1"/>
      <c r="F345" s="1"/>
      <c r="G345" s="1"/>
      <c r="H345" s="1"/>
      <c r="I345" s="1">
        <v>8.5430499999999991</v>
      </c>
      <c r="J345" s="1">
        <v>-0.27125100000000002</v>
      </c>
      <c r="K345" s="1">
        <v>4.4613699999999996</v>
      </c>
    </row>
    <row r="346" spans="1:11">
      <c r="A346" s="1">
        <v>1.1499999999999999</v>
      </c>
      <c r="B346" s="1"/>
      <c r="C346" s="1"/>
      <c r="D346" s="1"/>
      <c r="E346" s="1"/>
      <c r="F346" s="1"/>
      <c r="G346" s="1"/>
      <c r="H346" s="1"/>
      <c r="I346" s="1">
        <v>8.5480999999999998</v>
      </c>
      <c r="J346" s="1">
        <v>-0.26664700000000002</v>
      </c>
      <c r="K346" s="1">
        <v>4.4476800000000001</v>
      </c>
    </row>
    <row r="347" spans="1:11">
      <c r="A347" s="1">
        <v>1.15333</v>
      </c>
      <c r="B347" s="1"/>
      <c r="C347" s="1"/>
      <c r="D347" s="1"/>
      <c r="E347" s="1"/>
      <c r="F347" s="1"/>
      <c r="G347" s="1"/>
      <c r="H347" s="1"/>
      <c r="I347" s="1">
        <v>8.5531900000000007</v>
      </c>
      <c r="J347" s="1">
        <v>-0.26207900000000001</v>
      </c>
      <c r="K347" s="1">
        <v>4.4338100000000003</v>
      </c>
    </row>
    <row r="348" spans="1:11">
      <c r="A348" s="1">
        <v>1.1566700000000001</v>
      </c>
      <c r="B348" s="1"/>
      <c r="C348" s="1"/>
      <c r="D348" s="1"/>
      <c r="E348" s="1"/>
      <c r="F348" s="1"/>
      <c r="G348" s="1"/>
      <c r="H348" s="1"/>
      <c r="I348" s="1">
        <v>8.5583299999999998</v>
      </c>
      <c r="J348" s="1">
        <v>-0.25754700000000003</v>
      </c>
      <c r="K348" s="1">
        <v>4.4197899999999999</v>
      </c>
    </row>
    <row r="349" spans="1:11">
      <c r="A349" s="1">
        <v>1.1599999999999999</v>
      </c>
      <c r="B349" s="1"/>
      <c r="C349" s="1"/>
      <c r="D349" s="1"/>
      <c r="E349" s="1"/>
      <c r="F349" s="1"/>
      <c r="G349" s="1"/>
      <c r="H349" s="1"/>
      <c r="I349" s="1">
        <v>8.5635100000000008</v>
      </c>
      <c r="J349" s="1">
        <v>-0.25304399999999999</v>
      </c>
      <c r="K349" s="1">
        <v>4.4055999999999997</v>
      </c>
    </row>
    <row r="350" spans="1:11">
      <c r="A350" s="1">
        <v>1.16333</v>
      </c>
      <c r="B350" s="1"/>
      <c r="C350" s="1"/>
      <c r="D350" s="1"/>
      <c r="E350" s="1"/>
      <c r="F350" s="1"/>
      <c r="G350" s="1"/>
      <c r="H350" s="1"/>
      <c r="I350" s="1">
        <v>8.5687599999999993</v>
      </c>
      <c r="J350" s="1">
        <v>-0.248561</v>
      </c>
      <c r="K350" s="1">
        <v>4.3912599999999999</v>
      </c>
    </row>
    <row r="351" spans="1:11">
      <c r="A351" s="1">
        <v>1.1666700000000001</v>
      </c>
      <c r="B351" s="1"/>
      <c r="C351" s="1"/>
      <c r="D351" s="1"/>
      <c r="E351" s="1"/>
      <c r="F351" s="1"/>
      <c r="G351" s="1"/>
      <c r="H351" s="1"/>
      <c r="I351" s="1">
        <v>8.5740700000000007</v>
      </c>
      <c r="J351" s="1">
        <v>-0.244085</v>
      </c>
      <c r="K351" s="1">
        <v>4.3767699999999996</v>
      </c>
    </row>
    <row r="352" spans="1:11">
      <c r="A352" s="1">
        <v>1.17</v>
      </c>
      <c r="B352" s="1"/>
      <c r="C352" s="1"/>
      <c r="D352" s="1"/>
      <c r="E352" s="1"/>
      <c r="F352" s="1"/>
      <c r="G352" s="1"/>
      <c r="H352" s="1"/>
      <c r="I352" s="1">
        <v>8.5794300000000003</v>
      </c>
      <c r="J352" s="1">
        <v>-0.23960400000000001</v>
      </c>
      <c r="K352" s="1">
        <v>4.3621600000000003</v>
      </c>
    </row>
    <row r="353" spans="1:11">
      <c r="A353" s="1">
        <v>1.17333</v>
      </c>
      <c r="B353" s="1"/>
      <c r="C353" s="1"/>
      <c r="D353" s="1"/>
      <c r="E353" s="1"/>
      <c r="F353" s="1"/>
      <c r="G353" s="1"/>
      <c r="H353" s="1"/>
      <c r="I353" s="1">
        <v>8.5848399999999998</v>
      </c>
      <c r="J353" s="1">
        <v>-0.23510300000000001</v>
      </c>
      <c r="K353" s="1">
        <v>4.3474199999999996</v>
      </c>
    </row>
    <row r="354" spans="1:11">
      <c r="A354" s="1">
        <v>1.1766700000000001</v>
      </c>
      <c r="B354" s="1"/>
      <c r="C354" s="1"/>
      <c r="D354" s="1"/>
      <c r="E354" s="1"/>
      <c r="F354" s="1"/>
      <c r="G354" s="1"/>
      <c r="H354" s="1"/>
      <c r="I354" s="1">
        <v>8.5902999999999992</v>
      </c>
      <c r="J354" s="1">
        <v>-0.230568</v>
      </c>
      <c r="K354" s="1">
        <v>4.3325699999999996</v>
      </c>
    </row>
    <row r="355" spans="1:11">
      <c r="A355" s="1">
        <v>1.18</v>
      </c>
      <c r="B355" s="1"/>
      <c r="C355" s="1"/>
      <c r="D355" s="1"/>
      <c r="E355" s="1"/>
      <c r="F355" s="1"/>
      <c r="G355" s="1"/>
      <c r="H355" s="1"/>
      <c r="I355" s="1">
        <v>8.5957899999999992</v>
      </c>
      <c r="J355" s="1">
        <v>-0.22598699999999999</v>
      </c>
      <c r="K355" s="1">
        <v>4.3176300000000003</v>
      </c>
    </row>
    <row r="356" spans="1:11">
      <c r="A356" s="1">
        <v>1.18333</v>
      </c>
      <c r="B356" s="1"/>
      <c r="C356" s="1"/>
      <c r="D356" s="1"/>
      <c r="E356" s="1"/>
      <c r="F356" s="1"/>
      <c r="G356" s="1"/>
      <c r="H356" s="1"/>
      <c r="I356" s="1">
        <v>8.6013099999999998</v>
      </c>
      <c r="J356" s="1">
        <v>-0.22134999999999999</v>
      </c>
      <c r="K356" s="1">
        <v>4.3025900000000004</v>
      </c>
    </row>
    <row r="357" spans="1:11">
      <c r="A357" s="1">
        <v>1.1866699999999999</v>
      </c>
      <c r="B357" s="1"/>
      <c r="C357" s="1"/>
      <c r="D357" s="1"/>
      <c r="E357" s="1"/>
      <c r="F357" s="1"/>
      <c r="G357" s="1"/>
      <c r="H357" s="1"/>
      <c r="I357" s="1">
        <v>8.6068499999999997</v>
      </c>
      <c r="J357" s="1">
        <v>-0.21664900000000001</v>
      </c>
      <c r="K357" s="1">
        <v>4.2874800000000004</v>
      </c>
    </row>
    <row r="358" spans="1:11">
      <c r="A358" s="1">
        <v>1.19</v>
      </c>
      <c r="B358" s="1"/>
      <c r="C358" s="1"/>
      <c r="D358" s="1"/>
      <c r="E358" s="1"/>
      <c r="F358" s="1"/>
      <c r="G358" s="1"/>
      <c r="H358" s="1"/>
      <c r="I358" s="1">
        <v>8.6123999999999992</v>
      </c>
      <c r="J358" s="1">
        <v>-0.21188399999999999</v>
      </c>
      <c r="K358" s="1">
        <v>4.2723000000000004</v>
      </c>
    </row>
    <row r="359" spans="1:11">
      <c r="A359" s="1">
        <v>1.19333</v>
      </c>
      <c r="B359" s="1"/>
      <c r="C359" s="1"/>
      <c r="D359" s="1"/>
      <c r="E359" s="1"/>
      <c r="F359" s="1"/>
      <c r="G359" s="1"/>
      <c r="H359" s="1"/>
      <c r="I359" s="1">
        <v>8.6179699999999997</v>
      </c>
      <c r="J359" s="1">
        <v>-0.20705399999999999</v>
      </c>
      <c r="K359" s="1">
        <v>4.2570600000000001</v>
      </c>
    </row>
    <row r="360" spans="1:11">
      <c r="A360" s="1">
        <v>1.1966699999999999</v>
      </c>
      <c r="B360" s="1"/>
      <c r="C360" s="1"/>
      <c r="D360" s="1"/>
      <c r="E360" s="1"/>
      <c r="F360" s="1"/>
      <c r="G360" s="1"/>
      <c r="H360" s="1"/>
      <c r="I360" s="1">
        <v>8.6235499999999998</v>
      </c>
      <c r="J360" s="1">
        <v>-0.20216400000000001</v>
      </c>
      <c r="K360" s="1">
        <v>4.2417699999999998</v>
      </c>
    </row>
    <row r="361" spans="1:11">
      <c r="A361" s="1">
        <v>1.2</v>
      </c>
      <c r="B361" s="1"/>
      <c r="C361" s="1"/>
      <c r="D361" s="1"/>
      <c r="E361" s="1"/>
      <c r="F361" s="1"/>
      <c r="G361" s="1"/>
      <c r="H361" s="1"/>
      <c r="I361" s="1">
        <v>8.62913</v>
      </c>
      <c r="J361" s="1">
        <v>-0.19722100000000001</v>
      </c>
      <c r="K361" s="1">
        <v>4.2264299999999997</v>
      </c>
    </row>
    <row r="362" spans="1:11">
      <c r="A362" s="1">
        <v>1.20333</v>
      </c>
      <c r="B362" s="1"/>
      <c r="C362" s="1"/>
      <c r="D362" s="1"/>
      <c r="E362" s="1"/>
      <c r="F362" s="1"/>
      <c r="G362" s="1"/>
      <c r="H362" s="1"/>
      <c r="I362" s="1">
        <v>8.6347299999999994</v>
      </c>
      <c r="J362" s="1">
        <v>-0.19223299999999999</v>
      </c>
      <c r="K362" s="1">
        <v>4.2110399999999997</v>
      </c>
    </row>
    <row r="363" spans="1:11">
      <c r="A363" s="1">
        <v>1.2066699999999999</v>
      </c>
      <c r="B363" s="1"/>
      <c r="C363" s="1"/>
      <c r="D363" s="1"/>
      <c r="E363" s="1"/>
      <c r="F363" s="1"/>
      <c r="G363" s="1"/>
      <c r="H363" s="1"/>
      <c r="I363" s="1">
        <v>8.6403300000000005</v>
      </c>
      <c r="J363" s="1">
        <v>-0.18720999999999999</v>
      </c>
      <c r="K363" s="1">
        <v>4.1956100000000003</v>
      </c>
    </row>
    <row r="364" spans="1:11">
      <c r="A364" s="1">
        <v>1.21</v>
      </c>
      <c r="B364" s="1"/>
      <c r="C364" s="1"/>
      <c r="D364" s="1"/>
      <c r="E364" s="1"/>
      <c r="F364" s="1"/>
      <c r="G364" s="1"/>
      <c r="H364" s="1"/>
      <c r="I364" s="1">
        <v>8.6459399999999995</v>
      </c>
      <c r="J364" s="1">
        <v>-0.18216399999999999</v>
      </c>
      <c r="K364" s="1">
        <v>4.1801399999999997</v>
      </c>
    </row>
    <row r="365" spans="1:11">
      <c r="A365" s="1">
        <v>1.21333</v>
      </c>
      <c r="B365" s="1"/>
      <c r="C365" s="1"/>
      <c r="D365" s="1"/>
      <c r="E365" s="1"/>
      <c r="F365" s="1"/>
      <c r="G365" s="1"/>
      <c r="H365" s="1"/>
      <c r="I365" s="1">
        <v>8.6515599999999999</v>
      </c>
      <c r="J365" s="1">
        <v>-0.17710400000000001</v>
      </c>
      <c r="K365" s="1">
        <v>4.1646099999999997</v>
      </c>
    </row>
    <row r="366" spans="1:11">
      <c r="A366" s="1">
        <v>1.2166699999999999</v>
      </c>
      <c r="B366" s="1"/>
      <c r="C366" s="1"/>
      <c r="D366" s="1"/>
      <c r="E366" s="1"/>
      <c r="F366" s="1"/>
      <c r="G366" s="1"/>
      <c r="H366" s="1"/>
      <c r="I366" s="1">
        <v>8.6571800000000003</v>
      </c>
      <c r="J366" s="1">
        <v>-0.172042</v>
      </c>
      <c r="K366" s="1">
        <v>4.1490400000000003</v>
      </c>
    </row>
    <row r="367" spans="1:11">
      <c r="A367" s="1">
        <v>1.22</v>
      </c>
      <c r="B367" s="1"/>
      <c r="C367" s="1"/>
      <c r="D367" s="1"/>
      <c r="E367" s="1"/>
      <c r="F367" s="1"/>
      <c r="G367" s="1"/>
      <c r="H367" s="1"/>
      <c r="I367" s="1">
        <v>8.6628100000000003</v>
      </c>
      <c r="J367" s="1">
        <v>-0.166988</v>
      </c>
      <c r="K367" s="1">
        <v>4.1333900000000003</v>
      </c>
    </row>
    <row r="368" spans="1:11">
      <c r="A368" s="1">
        <v>1.22333</v>
      </c>
      <c r="B368" s="1"/>
      <c r="C368" s="1"/>
      <c r="D368" s="1"/>
      <c r="E368" s="1"/>
      <c r="F368" s="1"/>
      <c r="G368" s="1"/>
      <c r="H368" s="1"/>
      <c r="I368" s="1">
        <v>8.6684400000000004</v>
      </c>
      <c r="J368" s="1">
        <v>-0.16195100000000001</v>
      </c>
      <c r="K368" s="1">
        <v>4.11768</v>
      </c>
    </row>
    <row r="369" spans="1:11">
      <c r="A369" s="1">
        <v>1.2266699999999999</v>
      </c>
      <c r="B369" s="1"/>
      <c r="C369" s="1"/>
      <c r="D369" s="1"/>
      <c r="E369" s="1"/>
      <c r="F369" s="1"/>
      <c r="G369" s="1"/>
      <c r="H369" s="1"/>
      <c r="I369" s="1">
        <v>8.6740600000000008</v>
      </c>
      <c r="J369" s="1">
        <v>-0.15693599999999999</v>
      </c>
      <c r="K369" s="1">
        <v>4.10189</v>
      </c>
    </row>
    <row r="370" spans="1:11">
      <c r="A370" s="1">
        <v>1.23</v>
      </c>
      <c r="B370" s="1"/>
      <c r="C370" s="1"/>
      <c r="D370" s="1"/>
      <c r="E370" s="1"/>
      <c r="F370" s="1"/>
      <c r="G370" s="1"/>
      <c r="H370" s="1"/>
      <c r="I370" s="1">
        <v>8.6796699999999998</v>
      </c>
      <c r="J370" s="1">
        <v>-0.151951</v>
      </c>
      <c r="K370" s="1">
        <v>4.0860000000000003</v>
      </c>
    </row>
    <row r="371" spans="1:11">
      <c r="A371" s="1">
        <v>1.23333</v>
      </c>
      <c r="B371" s="1"/>
      <c r="C371" s="1"/>
      <c r="D371" s="1"/>
      <c r="E371" s="1"/>
      <c r="F371" s="1"/>
      <c r="G371" s="1"/>
      <c r="H371" s="1"/>
      <c r="I371" s="1">
        <v>8.6852599999999995</v>
      </c>
      <c r="J371" s="1">
        <v>-0.14699799999999999</v>
      </c>
      <c r="K371" s="1">
        <v>4.0700200000000004</v>
      </c>
    </row>
    <row r="372" spans="1:11">
      <c r="A372" s="1">
        <v>1.2366699999999999</v>
      </c>
      <c r="B372" s="1"/>
      <c r="C372" s="1"/>
      <c r="D372" s="1"/>
      <c r="E372" s="1"/>
      <c r="F372" s="1"/>
      <c r="G372" s="1"/>
      <c r="H372" s="1"/>
      <c r="I372" s="1">
        <v>8.6908300000000001</v>
      </c>
      <c r="J372" s="1">
        <v>-0.14208200000000001</v>
      </c>
      <c r="K372" s="1">
        <v>4.0539399999999999</v>
      </c>
    </row>
    <row r="373" spans="1:11">
      <c r="A373" s="1">
        <v>1.24</v>
      </c>
      <c r="B373" s="1"/>
      <c r="C373" s="1"/>
      <c r="D373" s="1"/>
      <c r="E373" s="1"/>
      <c r="F373" s="1"/>
      <c r="G373" s="1"/>
      <c r="H373" s="1"/>
      <c r="I373" s="1">
        <v>8.6963600000000003</v>
      </c>
      <c r="J373" s="1">
        <v>-0.137209</v>
      </c>
      <c r="K373" s="1">
        <v>4.03775</v>
      </c>
    </row>
    <row r="374" spans="1:11">
      <c r="A374" s="1">
        <v>1.24333</v>
      </c>
      <c r="B374" s="1"/>
      <c r="C374" s="1"/>
      <c r="D374" s="1"/>
      <c r="E374" s="1"/>
      <c r="F374" s="1"/>
      <c r="G374" s="1"/>
      <c r="H374" s="1"/>
      <c r="I374" s="1">
        <v>8.7018599999999999</v>
      </c>
      <c r="J374" s="1">
        <v>-0.13238800000000001</v>
      </c>
      <c r="K374" s="1">
        <v>4.0214400000000001</v>
      </c>
    </row>
    <row r="375" spans="1:11">
      <c r="A375" s="1">
        <v>1.2466699999999999</v>
      </c>
      <c r="B375" s="1"/>
      <c r="C375" s="1"/>
      <c r="D375" s="1"/>
      <c r="E375" s="1"/>
      <c r="F375" s="1"/>
      <c r="G375" s="1"/>
      <c r="H375" s="1"/>
      <c r="I375" s="1">
        <v>8.7073199999999993</v>
      </c>
      <c r="J375" s="1">
        <v>-0.127633</v>
      </c>
      <c r="K375" s="1">
        <v>4.00502</v>
      </c>
    </row>
    <row r="376" spans="1:11">
      <c r="A376" s="1">
        <v>1.25</v>
      </c>
      <c r="B376" s="1"/>
      <c r="C376" s="1"/>
      <c r="D376" s="1"/>
      <c r="E376" s="1"/>
      <c r="F376" s="1"/>
      <c r="G376" s="1"/>
      <c r="H376" s="1"/>
      <c r="I376" s="1">
        <v>8.7127499999999998</v>
      </c>
      <c r="J376" s="1">
        <v>-0.122961</v>
      </c>
      <c r="K376" s="1">
        <v>3.9885000000000002</v>
      </c>
    </row>
    <row r="377" spans="1:11">
      <c r="A377" s="1">
        <v>1.2533300000000001</v>
      </c>
      <c r="B377" s="1"/>
      <c r="C377" s="1"/>
      <c r="D377" s="1"/>
      <c r="E377" s="1"/>
      <c r="F377" s="1"/>
      <c r="G377" s="1"/>
      <c r="H377" s="1"/>
      <c r="I377" s="1">
        <v>8.7181599999999992</v>
      </c>
      <c r="J377" s="1">
        <v>-0.118392</v>
      </c>
      <c r="K377" s="1">
        <v>3.97187</v>
      </c>
    </row>
    <row r="378" spans="1:11">
      <c r="A378" s="1">
        <v>1.25667</v>
      </c>
      <c r="B378" s="1"/>
      <c r="C378" s="1"/>
      <c r="D378" s="1"/>
      <c r="E378" s="1"/>
      <c r="F378" s="1"/>
      <c r="G378" s="1"/>
      <c r="H378" s="1"/>
      <c r="I378" s="1">
        <v>8.7235600000000009</v>
      </c>
      <c r="J378" s="1">
        <v>-0.11394600000000001</v>
      </c>
      <c r="K378" s="1">
        <v>3.9551599999999998</v>
      </c>
    </row>
    <row r="379" spans="1:11">
      <c r="A379" s="1">
        <v>1.26</v>
      </c>
      <c r="B379" s="1"/>
      <c r="C379" s="1"/>
      <c r="D379" s="1"/>
      <c r="E379" s="1"/>
      <c r="F379" s="1"/>
      <c r="G379" s="1"/>
      <c r="H379" s="1"/>
      <c r="I379" s="1">
        <v>8.7289499999999993</v>
      </c>
      <c r="J379" s="1">
        <v>-0.109642</v>
      </c>
      <c r="K379" s="1">
        <v>3.9383599999999999</v>
      </c>
    </row>
    <row r="380" spans="1:11">
      <c r="A380" s="1">
        <v>1.2633300000000001</v>
      </c>
      <c r="B380" s="1"/>
      <c r="C380" s="1"/>
      <c r="D380" s="1"/>
      <c r="E380" s="1"/>
      <c r="F380" s="1"/>
      <c r="G380" s="1"/>
      <c r="H380" s="1"/>
      <c r="I380" s="1">
        <v>8.7343399999999995</v>
      </c>
      <c r="J380" s="1">
        <v>-0.105494</v>
      </c>
      <c r="K380" s="1">
        <v>3.9215100000000001</v>
      </c>
    </row>
    <row r="381" spans="1:11">
      <c r="A381" s="1">
        <v>1.26667</v>
      </c>
      <c r="B381" s="1"/>
      <c r="C381" s="1"/>
      <c r="D381" s="1"/>
      <c r="E381" s="1"/>
      <c r="F381" s="1"/>
      <c r="G381" s="1"/>
      <c r="H381" s="1"/>
      <c r="I381" s="1">
        <v>8.7397299999999998</v>
      </c>
      <c r="J381" s="1">
        <v>-0.10151399999999999</v>
      </c>
      <c r="K381" s="1">
        <v>3.9045999999999998</v>
      </c>
    </row>
    <row r="382" spans="1:11">
      <c r="A382" s="1">
        <v>1.27</v>
      </c>
      <c r="B382" s="1"/>
      <c r="C382" s="1"/>
      <c r="D382" s="1"/>
      <c r="E382" s="1"/>
      <c r="F382" s="1"/>
      <c r="G382" s="1"/>
      <c r="H382" s="1"/>
      <c r="I382" s="1">
        <v>8.74512</v>
      </c>
      <c r="J382" s="1">
        <v>-9.7708299999999998E-2</v>
      </c>
      <c r="K382" s="1">
        <v>3.8876300000000001</v>
      </c>
    </row>
    <row r="383" spans="1:11">
      <c r="A383" s="1">
        <v>1.2733300000000001</v>
      </c>
      <c r="B383" s="1"/>
      <c r="C383" s="1"/>
      <c r="D383" s="1"/>
      <c r="E383" s="1"/>
      <c r="F383" s="1"/>
      <c r="G383" s="1"/>
      <c r="H383" s="1"/>
      <c r="I383" s="1">
        <v>8.7505100000000002</v>
      </c>
      <c r="J383" s="1">
        <v>-9.4081999999999999E-2</v>
      </c>
      <c r="K383" s="1">
        <v>3.8706100000000001</v>
      </c>
    </row>
    <row r="384" spans="1:11">
      <c r="A384" s="1">
        <v>1.27667</v>
      </c>
      <c r="B384" s="1"/>
      <c r="C384" s="1"/>
      <c r="D384" s="1"/>
      <c r="E384" s="1"/>
      <c r="F384" s="1"/>
      <c r="G384" s="1"/>
      <c r="H384" s="1"/>
      <c r="I384" s="1">
        <v>8.7559100000000001</v>
      </c>
      <c r="J384" s="1">
        <v>-9.0640200000000004E-2</v>
      </c>
      <c r="K384" s="1">
        <v>3.8535300000000001</v>
      </c>
    </row>
    <row r="385" spans="1:11">
      <c r="A385" s="1">
        <v>1.28</v>
      </c>
      <c r="B385" s="1"/>
      <c r="C385" s="1"/>
      <c r="D385" s="1"/>
      <c r="E385" s="1"/>
      <c r="F385" s="1"/>
      <c r="G385" s="1"/>
      <c r="H385" s="1"/>
      <c r="I385" s="1">
        <v>8.7613299999999992</v>
      </c>
      <c r="J385" s="1">
        <v>-8.7389400000000006E-2</v>
      </c>
      <c r="K385" s="1">
        <v>3.83636</v>
      </c>
    </row>
    <row r="386" spans="1:11">
      <c r="A386" s="1">
        <v>1.2833300000000001</v>
      </c>
      <c r="B386" s="1"/>
      <c r="C386" s="1"/>
      <c r="D386" s="1"/>
      <c r="E386" s="1"/>
      <c r="F386" s="1"/>
      <c r="G386" s="1"/>
      <c r="H386" s="1"/>
      <c r="I386" s="1">
        <v>8.7667599999999997</v>
      </c>
      <c r="J386" s="1">
        <v>-8.4336800000000003E-2</v>
      </c>
      <c r="K386" s="1">
        <v>3.8191000000000002</v>
      </c>
    </row>
    <row r="387" spans="1:11">
      <c r="A387" s="1">
        <v>1.28667</v>
      </c>
      <c r="B387" s="1"/>
      <c r="C387" s="1"/>
      <c r="D387" s="1"/>
      <c r="E387" s="1"/>
      <c r="F387" s="1"/>
      <c r="G387" s="1"/>
      <c r="H387" s="1"/>
      <c r="I387" s="1">
        <v>8.7722300000000004</v>
      </c>
      <c r="J387" s="1">
        <v>-8.14888E-2</v>
      </c>
      <c r="K387" s="1">
        <v>3.8017300000000001</v>
      </c>
    </row>
    <row r="388" spans="1:11">
      <c r="A388" s="1">
        <v>1.29</v>
      </c>
      <c r="B388" s="1"/>
      <c r="C388" s="1"/>
      <c r="D388" s="1"/>
      <c r="E388" s="1"/>
      <c r="F388" s="1"/>
      <c r="G388" s="1"/>
      <c r="H388" s="1"/>
      <c r="I388" s="1">
        <v>8.7777499999999993</v>
      </c>
      <c r="J388" s="1">
        <v>-7.8850100000000006E-2</v>
      </c>
      <c r="K388" s="1">
        <v>3.7842199999999999</v>
      </c>
    </row>
    <row r="389" spans="1:11">
      <c r="A389" s="1">
        <v>1.2933300000000001</v>
      </c>
      <c r="B389" s="1"/>
      <c r="C389" s="1"/>
      <c r="D389" s="1"/>
      <c r="E389" s="1"/>
      <c r="F389" s="1"/>
      <c r="G389" s="1"/>
      <c r="H389" s="1"/>
      <c r="I389" s="1">
        <v>8.7833299999999994</v>
      </c>
      <c r="J389" s="1">
        <v>-7.6422599999999993E-2</v>
      </c>
      <c r="K389" s="1">
        <v>3.7665600000000001</v>
      </c>
    </row>
    <row r="390" spans="1:11">
      <c r="A390" s="1">
        <v>1.29667</v>
      </c>
      <c r="B390" s="1"/>
      <c r="C390" s="1"/>
      <c r="D390" s="1"/>
      <c r="E390" s="1"/>
      <c r="F390" s="1"/>
      <c r="G390" s="1"/>
      <c r="H390" s="1"/>
      <c r="I390" s="1">
        <v>8.7890099999999993</v>
      </c>
      <c r="J390" s="1">
        <v>-7.4205199999999999E-2</v>
      </c>
      <c r="K390" s="1">
        <v>3.7487499999999998</v>
      </c>
    </row>
    <row r="391" spans="1:11">
      <c r="A391" s="1">
        <v>1.3</v>
      </c>
      <c r="B391" s="1"/>
      <c r="C391" s="1"/>
      <c r="D391" s="1"/>
      <c r="E391" s="1"/>
      <c r="F391" s="1"/>
      <c r="G391" s="1"/>
      <c r="H391" s="1"/>
      <c r="I391" s="1">
        <v>8.7948000000000004</v>
      </c>
      <c r="J391" s="1">
        <v>-7.2193199999999999E-2</v>
      </c>
      <c r="K391" s="1">
        <v>3.7307600000000001</v>
      </c>
    </row>
    <row r="392" spans="1:11">
      <c r="A392" s="1">
        <v>1.3033300000000001</v>
      </c>
      <c r="B392" s="1"/>
      <c r="C392" s="1"/>
      <c r="D392" s="1"/>
      <c r="E392" s="1"/>
      <c r="F392" s="1"/>
      <c r="G392" s="1"/>
      <c r="H392" s="1"/>
      <c r="I392" s="1">
        <v>8.8007200000000001</v>
      </c>
      <c r="J392" s="1">
        <v>-7.0378700000000002E-2</v>
      </c>
      <c r="K392" s="1">
        <v>3.7126000000000001</v>
      </c>
    </row>
    <row r="393" spans="1:11">
      <c r="A393" s="1">
        <v>1.30667</v>
      </c>
      <c r="B393" s="1"/>
      <c r="C393" s="1"/>
      <c r="D393" s="1"/>
      <c r="E393" s="1"/>
      <c r="F393" s="1"/>
      <c r="G393" s="1"/>
      <c r="H393" s="1"/>
      <c r="I393" s="1">
        <v>8.8067700000000002</v>
      </c>
      <c r="J393" s="1">
        <v>-6.8749099999999994E-2</v>
      </c>
      <c r="K393" s="1">
        <v>3.69428</v>
      </c>
    </row>
    <row r="394" spans="1:11">
      <c r="A394" s="1">
        <v>1.31</v>
      </c>
      <c r="B394" s="1"/>
      <c r="C394" s="1"/>
      <c r="D394" s="1"/>
      <c r="E394" s="1"/>
      <c r="F394" s="1"/>
      <c r="G394" s="1"/>
      <c r="H394" s="1"/>
      <c r="I394" s="1">
        <v>8.8129600000000003</v>
      </c>
      <c r="J394" s="1">
        <v>-6.7286600000000002E-2</v>
      </c>
      <c r="K394" s="1">
        <v>3.67578</v>
      </c>
    </row>
    <row r="395" spans="1:11">
      <c r="A395" s="1">
        <v>1.3133300000000001</v>
      </c>
      <c r="B395" s="1"/>
      <c r="C395" s="1"/>
      <c r="D395" s="1"/>
      <c r="E395" s="1"/>
      <c r="F395" s="1"/>
      <c r="G395" s="1"/>
      <c r="H395" s="1"/>
      <c r="I395" s="1">
        <v>8.8192799999999991</v>
      </c>
      <c r="J395" s="1">
        <v>-6.59661E-2</v>
      </c>
      <c r="K395" s="1">
        <v>3.6571400000000001</v>
      </c>
    </row>
    <row r="396" spans="1:11">
      <c r="A396" s="1">
        <v>1.31667</v>
      </c>
      <c r="B396" s="1"/>
      <c r="C396" s="1"/>
      <c r="D396" s="1"/>
      <c r="E396" s="1"/>
      <c r="F396" s="1"/>
      <c r="G396" s="1"/>
      <c r="H396" s="1"/>
      <c r="I396" s="1">
        <v>8.8257200000000005</v>
      </c>
      <c r="J396" s="1">
        <v>-6.4752299999999999E-2</v>
      </c>
      <c r="K396" s="1">
        <v>3.63835</v>
      </c>
    </row>
    <row r="397" spans="1:11">
      <c r="A397" s="1">
        <v>1.32</v>
      </c>
      <c r="B397" s="1"/>
      <c r="C397" s="1"/>
      <c r="D397" s="1"/>
      <c r="E397" s="1"/>
      <c r="F397" s="1"/>
      <c r="G397" s="1"/>
      <c r="H397" s="1"/>
      <c r="I397" s="1">
        <v>8.8322500000000002</v>
      </c>
      <c r="J397" s="1">
        <v>-6.3596899999999998E-2</v>
      </c>
      <c r="K397" s="1">
        <v>3.6194299999999999</v>
      </c>
    </row>
    <row r="398" spans="1:11">
      <c r="A398" s="1">
        <v>1.3233299999999999</v>
      </c>
      <c r="B398" s="1"/>
      <c r="C398" s="1"/>
      <c r="D398" s="1"/>
      <c r="E398" s="1"/>
      <c r="F398" s="1"/>
      <c r="G398" s="1"/>
      <c r="H398" s="1"/>
      <c r="I398" s="1">
        <v>8.8388399999999994</v>
      </c>
      <c r="J398" s="1">
        <v>-6.2436400000000003E-2</v>
      </c>
      <c r="K398" s="1">
        <v>3.6004</v>
      </c>
    </row>
    <row r="399" spans="1:11">
      <c r="A399" s="1">
        <v>1.32667</v>
      </c>
      <c r="B399" s="1"/>
      <c r="C399" s="1"/>
      <c r="D399" s="1"/>
      <c r="E399" s="1"/>
      <c r="F399" s="1"/>
      <c r="G399" s="1"/>
      <c r="H399" s="1"/>
      <c r="I399" s="1">
        <v>8.8454300000000003</v>
      </c>
      <c r="J399" s="1">
        <v>-6.1188399999999997E-2</v>
      </c>
      <c r="K399" s="1">
        <v>3.58128</v>
      </c>
    </row>
    <row r="400" spans="1:11">
      <c r="A400" s="1">
        <v>1.33</v>
      </c>
      <c r="B400" s="1"/>
      <c r="C400" s="1"/>
      <c r="D400" s="1"/>
      <c r="E400" s="1"/>
      <c r="F400" s="1"/>
      <c r="G400" s="1"/>
      <c r="H400" s="1"/>
      <c r="I400" s="1">
        <v>8.8519600000000001</v>
      </c>
      <c r="J400" s="1">
        <v>-5.9750200000000003E-2</v>
      </c>
      <c r="K400" s="1">
        <v>3.5620799999999999</v>
      </c>
    </row>
    <row r="401" spans="1:11">
      <c r="A401" s="1">
        <v>1.3333299999999999</v>
      </c>
      <c r="B401" s="1"/>
      <c r="C401" s="1"/>
      <c r="D401" s="1"/>
      <c r="E401" s="1"/>
      <c r="F401" s="1"/>
      <c r="G401" s="1"/>
      <c r="H401" s="1"/>
      <c r="I401" s="1">
        <v>8.8583599999999993</v>
      </c>
      <c r="J401" s="1">
        <v>-5.7997199999999999E-2</v>
      </c>
      <c r="K401" s="1">
        <v>3.5428199999999999</v>
      </c>
    </row>
    <row r="402" spans="1:11">
      <c r="A402" s="1">
        <v>1.33667</v>
      </c>
      <c r="B402" s="1"/>
      <c r="C402" s="1"/>
      <c r="D402" s="1"/>
      <c r="E402" s="1"/>
      <c r="F402" s="1"/>
      <c r="G402" s="1"/>
      <c r="H402" s="1"/>
      <c r="I402" s="1">
        <v>8.8645200000000006</v>
      </c>
      <c r="J402" s="1">
        <v>-5.5781900000000002E-2</v>
      </c>
      <c r="K402" s="1">
        <v>3.5235099999999999</v>
      </c>
    </row>
    <row r="403" spans="1:11">
      <c r="A403" s="1">
        <v>1.34</v>
      </c>
      <c r="B403" s="1"/>
      <c r="C403" s="1"/>
      <c r="D403" s="1"/>
      <c r="E403" s="1"/>
      <c r="F403" s="1"/>
      <c r="G403" s="1"/>
      <c r="H403" s="1"/>
      <c r="I403" s="1">
        <v>8.8703400000000006</v>
      </c>
      <c r="J403" s="1">
        <v>-5.2933399999999999E-2</v>
      </c>
      <c r="K403" s="1">
        <v>3.5041799999999999</v>
      </c>
    </row>
    <row r="404" spans="1:11">
      <c r="A404" s="1">
        <v>1.3433299999999999</v>
      </c>
      <c r="B404" s="1"/>
      <c r="C404" s="1"/>
      <c r="D404" s="1"/>
      <c r="E404" s="1"/>
      <c r="F404" s="1"/>
      <c r="G404" s="1"/>
      <c r="H404" s="1"/>
      <c r="I404" s="1">
        <v>8.8757099999999998</v>
      </c>
      <c r="J404" s="1">
        <v>-4.9257099999999998E-2</v>
      </c>
      <c r="K404" s="1">
        <v>3.4848400000000002</v>
      </c>
    </row>
    <row r="405" spans="1:11">
      <c r="A405" s="1">
        <v>1.34667</v>
      </c>
      <c r="B405" s="1"/>
      <c r="C405" s="1"/>
      <c r="D405" s="1"/>
      <c r="E405" s="1"/>
      <c r="F405" s="1"/>
      <c r="G405" s="1"/>
      <c r="H405" s="1"/>
      <c r="I405" s="1">
        <v>8.88049</v>
      </c>
      <c r="J405" s="1">
        <v>-4.4534499999999998E-2</v>
      </c>
      <c r="K405" s="1">
        <v>3.4655399999999998</v>
      </c>
    </row>
    <row r="406" spans="1:11">
      <c r="A406" s="1">
        <v>1.35</v>
      </c>
      <c r="B406" s="1"/>
      <c r="C406" s="1"/>
      <c r="D406" s="1"/>
      <c r="E406" s="1"/>
      <c r="F406" s="1"/>
      <c r="G406" s="1"/>
      <c r="H406" s="1"/>
      <c r="I406" s="1">
        <v>8.8845500000000008</v>
      </c>
      <c r="J406" s="1">
        <v>-3.8523599999999998E-2</v>
      </c>
      <c r="K406" s="1">
        <v>3.44631</v>
      </c>
    </row>
    <row r="407" spans="1:11">
      <c r="A407" s="1">
        <v>1.3533299999999999</v>
      </c>
      <c r="B407" s="1"/>
      <c r="C407" s="1"/>
      <c r="D407" s="1"/>
      <c r="E407" s="1"/>
      <c r="F407" s="1"/>
      <c r="G407" s="1"/>
      <c r="H407" s="1"/>
      <c r="I407" s="1">
        <v>8.8877299999999995</v>
      </c>
      <c r="J407" s="1">
        <v>-3.0960399999999999E-2</v>
      </c>
      <c r="K407" s="1">
        <v>3.4272</v>
      </c>
    </row>
    <row r="408" spans="1:11">
      <c r="A408" s="1">
        <v>1.35667</v>
      </c>
      <c r="B408" s="1"/>
      <c r="C408" s="1"/>
      <c r="D408" s="1"/>
      <c r="E408" s="1"/>
      <c r="F408" s="1"/>
      <c r="G408" s="1"/>
      <c r="H408" s="1"/>
      <c r="I408" s="1">
        <v>8.8898799999999998</v>
      </c>
      <c r="J408" s="1">
        <v>-2.15599E-2</v>
      </c>
      <c r="K408" s="1">
        <v>3.4082400000000002</v>
      </c>
    </row>
    <row r="409" spans="1:11">
      <c r="A409" s="1">
        <v>1.36</v>
      </c>
      <c r="B409" s="1"/>
      <c r="C409" s="1"/>
      <c r="D409" s="1"/>
      <c r="E409" s="1"/>
      <c r="F409" s="1"/>
      <c r="G409" s="1"/>
      <c r="H409" s="1"/>
      <c r="I409" s="1">
        <v>8.8908100000000001</v>
      </c>
      <c r="J409" s="1">
        <v>-1.00202E-2</v>
      </c>
      <c r="K409" s="1">
        <v>3.3895</v>
      </c>
    </row>
    <row r="410" spans="1:11">
      <c r="A410" s="1">
        <v>1.3633299999999999</v>
      </c>
      <c r="B410" s="1"/>
      <c r="C410" s="1"/>
      <c r="D410" s="1"/>
      <c r="E410" s="1"/>
      <c r="F410" s="1"/>
      <c r="G410" s="1"/>
      <c r="H410" s="1"/>
      <c r="I410" s="1">
        <v>8.8903499999999998</v>
      </c>
      <c r="J410" s="1">
        <v>3.9740599999999997E-3</v>
      </c>
      <c r="K410" s="1">
        <v>3.3710200000000001</v>
      </c>
    </row>
    <row r="411" spans="1:11">
      <c r="A411" s="1">
        <v>1.3666700000000001</v>
      </c>
      <c r="B411" s="1"/>
      <c r="C411" s="1"/>
      <c r="D411" s="1"/>
      <c r="E411" s="1"/>
      <c r="F411" s="1"/>
      <c r="G411" s="1"/>
      <c r="H411" s="1"/>
      <c r="I411" s="1">
        <v>8.8883100000000006</v>
      </c>
      <c r="J411" s="1">
        <v>2.0746199999999999E-2</v>
      </c>
      <c r="K411" s="1">
        <v>3.35284</v>
      </c>
    </row>
    <row r="412" spans="1:11">
      <c r="A412" s="1">
        <v>1.37</v>
      </c>
      <c r="B412" s="1"/>
      <c r="C412" s="1"/>
      <c r="D412" s="1"/>
      <c r="E412" s="1"/>
      <c r="F412" s="1"/>
      <c r="G412" s="1"/>
      <c r="H412" s="1"/>
      <c r="I412" s="1">
        <v>8.8844899999999996</v>
      </c>
      <c r="J412" s="1">
        <v>4.0622199999999997E-2</v>
      </c>
      <c r="K412" s="1">
        <v>3.33501</v>
      </c>
    </row>
    <row r="413" spans="1:11">
      <c r="A413" s="1">
        <v>1.3733299999999999</v>
      </c>
      <c r="B413" s="1"/>
      <c r="C413" s="1"/>
      <c r="D413" s="1"/>
      <c r="E413" s="1"/>
      <c r="F413" s="1"/>
      <c r="G413" s="1"/>
      <c r="H413" s="1"/>
      <c r="I413" s="1">
        <v>8.8787199999999995</v>
      </c>
      <c r="J413" s="1">
        <v>6.3924599999999998E-2</v>
      </c>
      <c r="K413" s="1">
        <v>3.3175699999999999</v>
      </c>
    </row>
    <row r="414" spans="1:11">
      <c r="A414" s="1">
        <v>1.3766700000000001</v>
      </c>
      <c r="B414" s="1"/>
      <c r="C414" s="1"/>
      <c r="D414" s="1"/>
      <c r="E414" s="1"/>
      <c r="F414" s="1"/>
      <c r="G414" s="1"/>
      <c r="H414" s="1"/>
      <c r="I414" s="1">
        <v>8.8707999999999991</v>
      </c>
      <c r="J414" s="1">
        <v>9.0965500000000005E-2</v>
      </c>
      <c r="K414" s="1">
        <v>3.30057</v>
      </c>
    </row>
    <row r="415" spans="1:11">
      <c r="A415" s="1">
        <v>1.38</v>
      </c>
      <c r="B415" s="1"/>
      <c r="C415" s="1"/>
      <c r="D415" s="1"/>
      <c r="E415" s="1"/>
      <c r="F415" s="1"/>
      <c r="G415" s="1"/>
      <c r="H415" s="1"/>
      <c r="I415" s="1">
        <v>8.8605800000000006</v>
      </c>
      <c r="J415" s="1">
        <v>0.122035</v>
      </c>
      <c r="K415" s="1">
        <v>3.28403</v>
      </c>
    </row>
    <row r="416" spans="1:11">
      <c r="A416" s="1">
        <v>1.3833299999999999</v>
      </c>
      <c r="B416" s="1"/>
      <c r="C416" s="1"/>
      <c r="D416" s="1"/>
      <c r="E416" s="1"/>
      <c r="F416" s="1"/>
      <c r="G416" s="1"/>
      <c r="H416" s="1"/>
      <c r="I416" s="1">
        <v>8.8478999999999992</v>
      </c>
      <c r="J416" s="1">
        <v>0.157387</v>
      </c>
      <c r="K416" s="1">
        <v>3.2679900000000002</v>
      </c>
    </row>
    <row r="417" spans="1:11">
      <c r="A417" s="1">
        <v>1.3866700000000001</v>
      </c>
      <c r="B417" s="1"/>
      <c r="C417" s="1"/>
      <c r="D417" s="1"/>
      <c r="E417" s="1"/>
      <c r="F417" s="1"/>
      <c r="G417" s="1"/>
      <c r="H417" s="1"/>
      <c r="I417" s="1">
        <v>8.8326399999999996</v>
      </c>
      <c r="J417" s="1">
        <v>0.19722300000000001</v>
      </c>
      <c r="K417" s="1">
        <v>3.2524600000000001</v>
      </c>
    </row>
    <row r="418" spans="1:11">
      <c r="A418" s="1">
        <v>1.39</v>
      </c>
      <c r="B418" s="1"/>
      <c r="C418" s="1"/>
      <c r="D418" s="1"/>
      <c r="E418" s="1"/>
      <c r="F418" s="1"/>
      <c r="G418" s="1"/>
      <c r="H418" s="1"/>
      <c r="I418" s="1">
        <v>8.8147199999999994</v>
      </c>
      <c r="J418" s="1">
        <v>0.241674</v>
      </c>
      <c r="K418" s="1">
        <v>3.2374499999999999</v>
      </c>
    </row>
    <row r="419" spans="1:11">
      <c r="A419" s="1">
        <v>1.39333</v>
      </c>
      <c r="B419" s="1" t="s">
        <v>0</v>
      </c>
      <c r="C419" s="1">
        <v>-0.148509</v>
      </c>
      <c r="D419" s="1">
        <v>3.0592000000000001</v>
      </c>
      <c r="E419" s="1">
        <v>2.42394</v>
      </c>
      <c r="F419" s="1">
        <v>8.9340299999999999</v>
      </c>
      <c r="G419" s="1">
        <v>3.0093999999999999</v>
      </c>
      <c r="H419" s="1">
        <v>2.4256099999999998</v>
      </c>
      <c r="I419" s="1">
        <v>8.7941000000000003</v>
      </c>
      <c r="J419" s="1">
        <v>0.29078500000000002</v>
      </c>
      <c r="K419" s="1">
        <v>3.22296</v>
      </c>
    </row>
    <row r="420" spans="1:11">
      <c r="A420" s="1">
        <v>1.3966700000000001</v>
      </c>
      <c r="B420" s="1"/>
      <c r="C420" s="1"/>
      <c r="D420" s="1"/>
      <c r="E420" s="1"/>
      <c r="F420" s="1"/>
      <c r="G420" s="1"/>
      <c r="H420" s="1"/>
      <c r="I420" s="1">
        <v>8.7707800000000002</v>
      </c>
      <c r="J420" s="1">
        <v>0.344497</v>
      </c>
      <c r="K420" s="1">
        <v>3.2089799999999999</v>
      </c>
    </row>
    <row r="421" spans="1:11">
      <c r="A421" s="1">
        <v>1.4</v>
      </c>
      <c r="B421" s="1"/>
      <c r="C421" s="1"/>
      <c r="D421" s="1"/>
      <c r="E421" s="1"/>
      <c r="F421" s="1"/>
      <c r="G421" s="1"/>
      <c r="H421" s="1"/>
      <c r="I421" s="1">
        <v>8.7448499999999996</v>
      </c>
      <c r="J421" s="1">
        <v>0.40264100000000003</v>
      </c>
      <c r="K421" s="1">
        <v>3.1954799999999999</v>
      </c>
    </row>
    <row r="422" spans="1:11">
      <c r="A422" s="1">
        <v>1.40333</v>
      </c>
      <c r="B422" s="1"/>
      <c r="C422" s="1"/>
      <c r="D422" s="1"/>
      <c r="E422" s="1"/>
      <c r="F422" s="1"/>
      <c r="G422" s="1"/>
      <c r="H422" s="1"/>
      <c r="I422" s="1">
        <v>8.7164300000000008</v>
      </c>
      <c r="J422" s="1">
        <v>0.46494999999999997</v>
      </c>
      <c r="K422" s="1">
        <v>3.1824499999999998</v>
      </c>
    </row>
    <row r="423" spans="1:11">
      <c r="A423" s="1">
        <v>1.4066700000000001</v>
      </c>
      <c r="B423" s="1"/>
      <c r="C423" s="1"/>
      <c r="D423" s="1"/>
      <c r="E423" s="1"/>
      <c r="F423" s="1"/>
      <c r="G423" s="1"/>
      <c r="H423" s="1"/>
      <c r="I423" s="1">
        <v>8.6857000000000006</v>
      </c>
      <c r="J423" s="1">
        <v>0.53107300000000002</v>
      </c>
      <c r="K423" s="1">
        <v>3.1698499999999998</v>
      </c>
    </row>
    <row r="424" spans="1:11">
      <c r="A424" s="1">
        <v>1.41</v>
      </c>
      <c r="B424" s="1"/>
      <c r="C424" s="1"/>
      <c r="D424" s="1"/>
      <c r="E424" s="1"/>
      <c r="F424" s="1"/>
      <c r="G424" s="1"/>
      <c r="H424" s="1"/>
      <c r="I424" s="1">
        <v>8.6528799999999997</v>
      </c>
      <c r="J424" s="1">
        <v>0.60061100000000001</v>
      </c>
      <c r="K424" s="1">
        <v>3.1576499999999998</v>
      </c>
    </row>
    <row r="425" spans="1:11">
      <c r="A425" s="1">
        <v>1.41333</v>
      </c>
      <c r="B425" s="1"/>
      <c r="C425" s="1"/>
      <c r="D425" s="1"/>
      <c r="E425" s="1"/>
      <c r="F425" s="1"/>
      <c r="G425" s="1"/>
      <c r="H425" s="1"/>
      <c r="I425" s="1">
        <v>8.6182200000000009</v>
      </c>
      <c r="J425" s="1">
        <v>0.673126</v>
      </c>
      <c r="K425" s="1">
        <v>3.1458200000000001</v>
      </c>
    </row>
    <row r="426" spans="1:11">
      <c r="A426" s="1">
        <v>1.4166700000000001</v>
      </c>
      <c r="B426" s="1"/>
      <c r="C426" s="1"/>
      <c r="D426" s="1"/>
      <c r="E426" s="1"/>
      <c r="F426" s="1"/>
      <c r="G426" s="1"/>
      <c r="H426" s="1"/>
      <c r="I426" s="1">
        <v>8.5819799999999997</v>
      </c>
      <c r="J426" s="1">
        <v>0.74815500000000001</v>
      </c>
      <c r="K426" s="1">
        <v>3.1343100000000002</v>
      </c>
    </row>
    <row r="427" spans="1:11">
      <c r="A427" s="1">
        <v>1.42</v>
      </c>
      <c r="B427" s="1"/>
      <c r="C427" s="1"/>
      <c r="D427" s="1"/>
      <c r="E427" s="1"/>
      <c r="F427" s="1"/>
      <c r="G427" s="1"/>
      <c r="H427" s="1"/>
      <c r="I427" s="1">
        <v>8.5444200000000006</v>
      </c>
      <c r="J427" s="1">
        <v>0.82521100000000003</v>
      </c>
      <c r="K427" s="1">
        <v>3.1231100000000001</v>
      </c>
    </row>
    <row r="428" spans="1:11">
      <c r="A428" s="1">
        <v>1.42333</v>
      </c>
      <c r="B428" s="1"/>
      <c r="C428" s="1"/>
      <c r="D428" s="1"/>
      <c r="E428" s="1"/>
      <c r="F428" s="1"/>
      <c r="G428" s="1"/>
      <c r="H428" s="1"/>
      <c r="I428" s="1">
        <v>8.5058299999999996</v>
      </c>
      <c r="J428" s="1">
        <v>0.90378899999999995</v>
      </c>
      <c r="K428" s="1">
        <v>3.11219</v>
      </c>
    </row>
    <row r="429" spans="1:11">
      <c r="A429" s="1">
        <v>1.4266700000000001</v>
      </c>
      <c r="B429" s="1"/>
      <c r="C429" s="1"/>
      <c r="D429" s="1"/>
      <c r="E429" s="1"/>
      <c r="F429" s="1"/>
      <c r="G429" s="1"/>
      <c r="H429" s="1"/>
      <c r="I429" s="1">
        <v>8.4664800000000007</v>
      </c>
      <c r="J429" s="1">
        <v>0.98337699999999995</v>
      </c>
      <c r="K429" s="1">
        <v>3.1015299999999999</v>
      </c>
    </row>
    <row r="430" spans="1:11">
      <c r="A430" s="1">
        <v>1.43</v>
      </c>
      <c r="B430" s="1"/>
      <c r="C430" s="1"/>
      <c r="D430" s="1"/>
      <c r="E430" s="1"/>
      <c r="F430" s="1"/>
      <c r="G430" s="1"/>
      <c r="H430" s="1"/>
      <c r="I430" s="1">
        <v>8.4266699999999997</v>
      </c>
      <c r="J430" s="1">
        <v>1.0634600000000001</v>
      </c>
      <c r="K430" s="1">
        <v>3.0911400000000002</v>
      </c>
    </row>
    <row r="431" spans="1:11">
      <c r="A431" s="1">
        <v>1.43333</v>
      </c>
      <c r="B431" s="1"/>
      <c r="C431" s="1"/>
      <c r="D431" s="1"/>
      <c r="E431" s="1"/>
      <c r="F431" s="1"/>
      <c r="G431" s="1"/>
      <c r="H431" s="1"/>
      <c r="I431" s="1">
        <v>8.3866599999999991</v>
      </c>
      <c r="J431" s="1">
        <v>1.1435200000000001</v>
      </c>
      <c r="K431" s="1">
        <v>3.0810200000000001</v>
      </c>
    </row>
    <row r="432" spans="1:11">
      <c r="A432" s="1">
        <v>1.4366699999999999</v>
      </c>
      <c r="B432" s="1"/>
      <c r="C432" s="1"/>
      <c r="D432" s="1"/>
      <c r="E432" s="1"/>
      <c r="F432" s="1"/>
      <c r="G432" s="1"/>
      <c r="H432" s="1"/>
      <c r="I432" s="1">
        <v>8.3467199999999995</v>
      </c>
      <c r="J432" s="1">
        <v>1.22305</v>
      </c>
      <c r="K432" s="1">
        <v>3.07117</v>
      </c>
    </row>
    <row r="433" spans="1:11">
      <c r="A433" s="1">
        <v>1.44</v>
      </c>
      <c r="B433" s="1"/>
      <c r="C433" s="1"/>
      <c r="D433" s="1"/>
      <c r="E433" s="1"/>
      <c r="F433" s="1"/>
      <c r="G433" s="1"/>
      <c r="H433" s="1"/>
      <c r="I433" s="1">
        <v>8.3071400000000004</v>
      </c>
      <c r="J433" s="1">
        <v>1.30158</v>
      </c>
      <c r="K433" s="1">
        <v>3.06162</v>
      </c>
    </row>
    <row r="434" spans="1:11">
      <c r="A434" s="1">
        <v>1.44333</v>
      </c>
      <c r="B434" s="1"/>
      <c r="C434" s="1"/>
      <c r="D434" s="1"/>
      <c r="E434" s="1"/>
      <c r="F434" s="1"/>
      <c r="G434" s="1"/>
      <c r="H434" s="1"/>
      <c r="I434" s="1">
        <v>8.26816</v>
      </c>
      <c r="J434" s="1">
        <v>1.3786400000000001</v>
      </c>
      <c r="K434" s="1">
        <v>3.0523799999999999</v>
      </c>
    </row>
    <row r="435" spans="1:11">
      <c r="A435" s="1">
        <v>1.4466699999999999</v>
      </c>
      <c r="B435" s="1"/>
      <c r="C435" s="1"/>
      <c r="D435" s="1"/>
      <c r="E435" s="1"/>
      <c r="F435" s="1"/>
      <c r="G435" s="1"/>
      <c r="H435" s="1"/>
      <c r="I435" s="1">
        <v>8.2300299999999993</v>
      </c>
      <c r="J435" s="1">
        <v>1.4537599999999999</v>
      </c>
      <c r="K435" s="1">
        <v>3.0434700000000001</v>
      </c>
    </row>
    <row r="436" spans="1:11">
      <c r="A436" s="1">
        <v>1.45</v>
      </c>
      <c r="B436" s="1"/>
      <c r="C436" s="1"/>
      <c r="D436" s="1"/>
      <c r="E436" s="1"/>
      <c r="F436" s="1"/>
      <c r="G436" s="1"/>
      <c r="H436" s="1"/>
      <c r="I436" s="1">
        <v>8.1930099999999992</v>
      </c>
      <c r="J436" s="1">
        <v>1.5265200000000001</v>
      </c>
      <c r="K436" s="1">
        <v>3.03491</v>
      </c>
    </row>
    <row r="1001" spans="1:12">
      <c r="A1001" s="12" t="s">
        <v>26</v>
      </c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</row>
  </sheetData>
  <sheetProtection password="AC76" sheet="1" objects="1" scenarios="1"/>
  <mergeCells count="1">
    <mergeCell ref="A1001:L100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zoomScaleNormal="100" workbookViewId="0"/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21</v>
      </c>
      <c r="E3" s="5" t="s">
        <v>23</v>
      </c>
      <c r="F3" s="9">
        <v>5</v>
      </c>
      <c r="H3" s="5" t="s">
        <v>23</v>
      </c>
      <c r="I3" s="9">
        <v>5.5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10</v>
      </c>
      <c r="E4" s="5" t="s">
        <v>24</v>
      </c>
      <c r="F4" s="9">
        <v>-3</v>
      </c>
      <c r="H4" s="5" t="s">
        <v>24</v>
      </c>
      <c r="I4" s="9">
        <v>-3.5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25</v>
      </c>
      <c r="F5" s="9">
        <f>ABS(F3-F4)</f>
        <v>8</v>
      </c>
      <c r="H5" s="5" t="s">
        <v>25</v>
      </c>
      <c r="I5" s="9">
        <f>ABS(I3-I4)</f>
        <v>9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22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IF($L$4="","",IF($L$4=0,"",IF($C$4="","",IF($C$4&lt;=10,IF($C$4&gt;=1,IF($C$4&lt;=10,IF($C$4&lt;=$L$4,INDIRECT("Y"&amp;(QUOTIENT($L$4,$C$4)*B11)),""),""),"")))))</f>
        <v>-1.36944</v>
      </c>
      <c r="D11" s="1">
        <f ca="1">IF($L$5="","",IF($L$5=0,"",IF($C$4="","",IF($C$4&lt;=10,IF($C$4&gt;=1,IF($C$4&lt;=10,IF($C$4&lt;=$L$5,INDIRECT("Z"&amp;(QUOTIENT($L$5,$C$4)*B11)),""),""),"")))))</f>
        <v>3.5742099999999999</v>
      </c>
      <c r="E11" s="1">
        <v>0.21</v>
      </c>
      <c r="G11" s="1">
        <f>IF($L$4="","",IF($L$4=0,"",IF($C$4="","",IF($C$4&lt;=10,IF($C$4&gt;=1,IF($C$4&lt;=10,IF($C$4&lt;=$L$4,QUOTIENT($L$4,$C$4)*$B11,""),""),"")))))</f>
        <v>43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20" ca="1" si="0">IF($L$4="","",IF($L$4=0,"",IF($C$4="","",IF($C$4&lt;=10,IF($C$4&gt;=1,IF($C$4&lt;=10,IF($C$4&lt;=$L$4,INDIRECT("Y"&amp;(QUOTIENT($L$4,$C$4)*B12)),""),""),"")))))</f>
        <v>-1.2578800000000001</v>
      </c>
      <c r="D12" s="1">
        <f t="shared" ref="D12:D20" ca="1" si="1">IF($L$5="","",IF($L$5=0,"",IF($C$4="","",IF($C$4&lt;=10,IF($C$4&gt;=1,IF($C$4&lt;=10,IF($C$4&lt;=$L$5,INDIRECT("Z"&amp;(QUOTIENT($L$5,$C$4)*B12)),""),""),"")))))</f>
        <v>4.3459399999999997</v>
      </c>
      <c r="E12" s="1">
        <v>0.21</v>
      </c>
      <c r="G12" s="1">
        <f t="shared" ref="G12:G20" si="2">IF($L$4="","",IF($L$4=0,"",IF($C$4="","",IF($C$4&lt;=10,IF($C$4&gt;=1,IF($C$4&lt;=10,IF($C$4&lt;=$L$4,QUOTIENT($L$4,$C$4)*$B12,""),""),"")))))</f>
        <v>86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0" si="3">B12+1</f>
        <v>3</v>
      </c>
      <c r="C13" s="1">
        <f t="shared" ca="1" si="0"/>
        <v>-1.1224700000000001</v>
      </c>
      <c r="D13" s="1">
        <f t="shared" ca="1" si="1"/>
        <v>4.8909599999999998</v>
      </c>
      <c r="E13" s="1">
        <v>0.21</v>
      </c>
      <c r="G13" s="1">
        <f t="shared" si="2"/>
        <v>129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-0.97892699999999999</v>
      </c>
      <c r="D14" s="1">
        <f t="shared" ca="1" si="1"/>
        <v>5.2224599999999999</v>
      </c>
      <c r="E14" s="1">
        <v>0.21</v>
      </c>
      <c r="G14" s="1">
        <f t="shared" si="2"/>
        <v>172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-0.82769300000000001</v>
      </c>
      <c r="D15" s="1">
        <f t="shared" ca="1" si="1"/>
        <v>5.3479799999999997</v>
      </c>
      <c r="E15" s="1">
        <v>0.21</v>
      </c>
      <c r="G15" s="1">
        <f t="shared" si="2"/>
        <v>215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-0.66169900000000004</v>
      </c>
      <c r="D16" s="1">
        <f t="shared" ca="1" si="1"/>
        <v>5.2521599999999999</v>
      </c>
      <c r="E16" s="1">
        <v>0.21</v>
      </c>
      <c r="G16" s="1">
        <f t="shared" si="2"/>
        <v>258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-0.479518</v>
      </c>
      <c r="D17" s="1">
        <f t="shared" ca="1" si="1"/>
        <v>4.9588999999999999</v>
      </c>
      <c r="E17" s="1">
        <v>0.21</v>
      </c>
      <c r="G17" s="1">
        <f t="shared" si="2"/>
        <v>301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-0.27589000000000002</v>
      </c>
      <c r="D18" s="1">
        <f t="shared" ca="1" si="1"/>
        <v>4.4748999999999999</v>
      </c>
      <c r="E18" s="1">
        <v>0.21</v>
      </c>
      <c r="G18" s="1">
        <f t="shared" si="2"/>
        <v>344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-8.14888E-2</v>
      </c>
      <c r="D19" s="1">
        <f t="shared" ca="1" si="1"/>
        <v>3.8017300000000001</v>
      </c>
      <c r="E19" s="1">
        <v>0.21</v>
      </c>
      <c r="G19" s="1">
        <f t="shared" si="2"/>
        <v>387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1.0634600000000001</v>
      </c>
      <c r="D20" s="1">
        <f t="shared" ca="1" si="1"/>
        <v>3.0911400000000002</v>
      </c>
      <c r="E20" s="1">
        <v>0.21</v>
      </c>
      <c r="G20" s="1">
        <f t="shared" si="2"/>
        <v>430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5" t="s">
        <v>31</v>
      </c>
      <c r="L2" s="16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30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23</v>
      </c>
      <c r="F6" s="9">
        <v>5</v>
      </c>
      <c r="H6" s="5" t="s">
        <v>23</v>
      </c>
      <c r="I6" s="9">
        <v>5.5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24</v>
      </c>
      <c r="F7" s="9">
        <v>-3</v>
      </c>
      <c r="H7" s="5" t="s">
        <v>24</v>
      </c>
      <c r="I7" s="9">
        <v>-3.5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25</v>
      </c>
      <c r="F8" s="10">
        <f>ABS(F6-F7)</f>
        <v>8</v>
      </c>
      <c r="H8" s="6" t="s">
        <v>25</v>
      </c>
      <c r="I8" s="10">
        <f>ABS(I6-I7)</f>
        <v>9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29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IF($L$3="","",IF($L$3=0,"",IF($C$4="","",IF($C$4&lt;=30,IF($C$4&gt;=1,IF($C$4&lt;=30,IF($C$4&lt;=$L$3,INDIRECT("X"&amp;(QUOTIENT($L$3,$C$4)*$B11)),""),""),"")))))</f>
        <v>6.6687500000000002</v>
      </c>
      <c r="D11" s="1">
        <f ca="1">IF($L$4="","",IF($L$4=0,"",IF($C$4="","",IF($C$4&lt;=30,IF($C$4&gt;=1,IF($C$4&lt;=30,IF($C$4&lt;=$L$4,INDIRECT("Y"&amp;(QUOTIENT($L$4,$C$4)*B11)),""),""),"")))))</f>
        <v>-1.4567699999999999</v>
      </c>
      <c r="E11" s="1">
        <v>0.21</v>
      </c>
      <c r="G11" s="1">
        <f>IF($L$3="","",IF($L$3=0,"",IF($C$4="","",IF($C$4&lt;=30,IF($C$4&gt;=1,IF($C$4&lt;=30,IF($C$4&lt;=$L$3,QUOTIENT($L$3,$C$4)*$B11,""),""),"")))))</f>
        <v>14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ca="1">IF($L$3="","",IF($L$3=0,"",IF($C$4="","",IF($C$4&lt;=30,IF($C$4&gt;=1,IF($C$4&lt;=30,IF($C$4&lt;=$L$3,INDIRECT("X"&amp;(QUOTIENT($L$3,$C$4)*$B12)),""),""),"")))))</f>
        <v>6.7505600000000001</v>
      </c>
      <c r="D12" s="1">
        <f t="shared" ref="D12:D40" ca="1" si="0">IF($L$4="","",IF($L$4=0,"",IF($C$4="","",IF($C$4&lt;=30,IF($C$4&gt;=1,IF($C$4&lt;=30,IF($C$4&lt;=$L$4,INDIRECT("Y"&amp;(QUOTIENT($L$4,$C$4)*B12)),""),""),"")))))</f>
        <v>-1.41472</v>
      </c>
      <c r="E12" s="1">
        <v>0.21</v>
      </c>
      <c r="G12" s="1">
        <f t="shared" ref="G12:G40" si="1">IF($L$3="","",IF($L$3=0,"",IF($C$4="","",IF($C$4&lt;=30,IF($C$4&gt;=1,IF($C$4&lt;=30,IF($C$4&lt;=$L$3,QUOTIENT($L$3,$C$4)*$B12,""),""),"")))))</f>
        <v>28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40" si="2">B12+1</f>
        <v>3</v>
      </c>
      <c r="C13" s="1">
        <f t="shared" ref="C13:C40" ca="1" si="3">IF($L$3="","",IF($L$3=0,"",IF($C$4="","",IF($C$4&lt;=30,IF($C$4&gt;=1,IF($C$4&lt;=30,IF($C$4&lt;=$L$3,INDIRECT("X"&amp;(QUOTIENT($L$3,$C$4)*$B13)),""),""),"")))))</f>
        <v>6.8350299999999997</v>
      </c>
      <c r="D13" s="1">
        <f t="shared" ca="1" si="0"/>
        <v>-1.37287</v>
      </c>
      <c r="E13" s="1">
        <v>0.21</v>
      </c>
      <c r="G13" s="1">
        <f t="shared" si="1"/>
        <v>42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2"/>
        <v>4</v>
      </c>
      <c r="C14" s="1">
        <f t="shared" ca="1" si="3"/>
        <v>6.9291999999999998</v>
      </c>
      <c r="D14" s="1">
        <f t="shared" ca="1" si="0"/>
        <v>-1.32694</v>
      </c>
      <c r="E14" s="1">
        <v>0.21</v>
      </c>
      <c r="G14" s="1">
        <f t="shared" si="1"/>
        <v>56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2"/>
        <v>5</v>
      </c>
      <c r="C15" s="1">
        <f t="shared" ca="1" si="3"/>
        <v>7.0092400000000001</v>
      </c>
      <c r="D15" s="1">
        <f t="shared" ca="1" si="0"/>
        <v>-1.29501</v>
      </c>
      <c r="E15" s="1">
        <v>0.21</v>
      </c>
      <c r="G15" s="1">
        <f t="shared" si="1"/>
        <v>70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2"/>
        <v>6</v>
      </c>
      <c r="C16" s="1">
        <f t="shared" ca="1" si="3"/>
        <v>7.0876299999999999</v>
      </c>
      <c r="D16" s="1">
        <f t="shared" ca="1" si="0"/>
        <v>-1.2638100000000001</v>
      </c>
      <c r="E16" s="1">
        <v>0.21</v>
      </c>
      <c r="G16" s="1">
        <f t="shared" si="1"/>
        <v>84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2"/>
        <v>7</v>
      </c>
      <c r="C17" s="1">
        <f t="shared" ca="1" si="3"/>
        <v>7.1660599999999999</v>
      </c>
      <c r="D17" s="1">
        <f t="shared" ca="1" si="0"/>
        <v>-1.2213099999999999</v>
      </c>
      <c r="E17" s="1">
        <v>0.21</v>
      </c>
      <c r="G17" s="1">
        <f t="shared" si="1"/>
        <v>98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2"/>
        <v>8</v>
      </c>
      <c r="C18" s="1">
        <f t="shared" ca="1" si="3"/>
        <v>7.2418699999999996</v>
      </c>
      <c r="D18" s="1">
        <f t="shared" ca="1" si="0"/>
        <v>-1.1850799999999999</v>
      </c>
      <c r="E18" s="1">
        <v>0.21</v>
      </c>
      <c r="G18" s="1">
        <f t="shared" si="1"/>
        <v>112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2"/>
        <v>9</v>
      </c>
      <c r="C19" s="1">
        <f t="shared" ca="1" si="3"/>
        <v>7.3277299999999999</v>
      </c>
      <c r="D19" s="1">
        <f t="shared" ca="1" si="0"/>
        <v>-1.1343399999999999</v>
      </c>
      <c r="E19" s="1">
        <v>0.21</v>
      </c>
      <c r="G19" s="1">
        <f t="shared" si="1"/>
        <v>126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2"/>
        <v>10</v>
      </c>
      <c r="C20" s="1">
        <f t="shared" ca="1" si="3"/>
        <v>7.4168900000000004</v>
      </c>
      <c r="D20" s="1">
        <f t="shared" ca="1" si="0"/>
        <v>-1.0838099999999999</v>
      </c>
      <c r="E20" s="1">
        <v>0.21</v>
      </c>
      <c r="G20" s="1">
        <f t="shared" si="1"/>
        <v>140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2"/>
        <v>11</v>
      </c>
      <c r="C21" s="1">
        <f t="shared" ca="1" si="3"/>
        <v>7.5023999999999997</v>
      </c>
      <c r="D21" s="1">
        <f t="shared" ca="1" si="0"/>
        <v>-1.03454</v>
      </c>
      <c r="E21" s="1">
        <v>0.21</v>
      </c>
      <c r="G21" s="1">
        <f t="shared" si="1"/>
        <v>154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2"/>
        <v>12</v>
      </c>
      <c r="C22" s="1">
        <f t="shared" ca="1" si="3"/>
        <v>7.58636</v>
      </c>
      <c r="D22" s="1">
        <f t="shared" ca="1" si="0"/>
        <v>-0.99150700000000003</v>
      </c>
      <c r="E22" s="1">
        <v>0.21</v>
      </c>
      <c r="G22" s="1">
        <f t="shared" si="1"/>
        <v>168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2"/>
        <v>13</v>
      </c>
      <c r="C23" s="1">
        <f t="shared" ca="1" si="3"/>
        <v>7.6663800000000002</v>
      </c>
      <c r="D23" s="1">
        <f t="shared" ca="1" si="0"/>
        <v>-0.94228199999999995</v>
      </c>
      <c r="E23" s="1">
        <v>0.21</v>
      </c>
      <c r="G23" s="1">
        <f t="shared" si="1"/>
        <v>182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2"/>
        <v>14</v>
      </c>
      <c r="C24" s="1">
        <f t="shared" ca="1" si="3"/>
        <v>7.7484599999999997</v>
      </c>
      <c r="D24" s="1">
        <f t="shared" ca="1" si="0"/>
        <v>-0.89287499999999997</v>
      </c>
      <c r="E24" s="1">
        <v>0.21</v>
      </c>
      <c r="G24" s="1">
        <f t="shared" si="1"/>
        <v>196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2"/>
        <v>15</v>
      </c>
      <c r="C25" s="1">
        <f t="shared" ca="1" si="3"/>
        <v>7.8242700000000003</v>
      </c>
      <c r="D25" s="1">
        <f t="shared" ca="1" si="0"/>
        <v>-0.84697800000000001</v>
      </c>
      <c r="E25" s="1">
        <v>0.21</v>
      </c>
      <c r="G25" s="1">
        <f t="shared" si="1"/>
        <v>210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2"/>
        <v>16</v>
      </c>
      <c r="C26" s="1">
        <f t="shared" ca="1" si="3"/>
        <v>7.8918299999999997</v>
      </c>
      <c r="D26" s="1">
        <f t="shared" ca="1" si="0"/>
        <v>-0.79114799999999996</v>
      </c>
      <c r="E26" s="1">
        <v>0.21</v>
      </c>
      <c r="G26" s="1">
        <f t="shared" si="1"/>
        <v>224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2"/>
        <v>17</v>
      </c>
      <c r="C27" s="1">
        <f t="shared" ca="1" si="3"/>
        <v>7.9760999999999997</v>
      </c>
      <c r="D27" s="1">
        <f t="shared" ca="1" si="0"/>
        <v>-0.73629900000000004</v>
      </c>
      <c r="E27" s="1">
        <v>0.21</v>
      </c>
      <c r="G27" s="1">
        <f t="shared" si="1"/>
        <v>238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2"/>
        <v>18</v>
      </c>
      <c r="C28" s="1">
        <f t="shared" ca="1" si="3"/>
        <v>8.0606799999999996</v>
      </c>
      <c r="D28" s="1">
        <f t="shared" ca="1" si="0"/>
        <v>-0.68529200000000001</v>
      </c>
      <c r="E28" s="1">
        <v>0.21</v>
      </c>
      <c r="G28" s="1">
        <f t="shared" si="1"/>
        <v>252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2"/>
        <v>19</v>
      </c>
      <c r="C29" s="1">
        <f t="shared" ca="1" si="3"/>
        <v>8.1329700000000003</v>
      </c>
      <c r="D29" s="1">
        <f t="shared" ca="1" si="0"/>
        <v>-0.62935799999999997</v>
      </c>
      <c r="E29" s="1">
        <v>0.21</v>
      </c>
      <c r="G29" s="1">
        <f t="shared" si="1"/>
        <v>266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2"/>
        <v>20</v>
      </c>
      <c r="C30" s="1">
        <f t="shared" ca="1" si="3"/>
        <v>8.2028499999999998</v>
      </c>
      <c r="D30" s="1">
        <f t="shared" ca="1" si="0"/>
        <v>-0.57215899999999997</v>
      </c>
      <c r="E30" s="1">
        <v>0.21</v>
      </c>
      <c r="G30" s="1">
        <f t="shared" si="1"/>
        <v>280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B31" s="1">
        <f t="shared" si="2"/>
        <v>21</v>
      </c>
      <c r="C31" s="1">
        <f t="shared" ca="1" si="3"/>
        <v>8.2803299999999993</v>
      </c>
      <c r="D31" s="1">
        <f t="shared" ca="1" si="0"/>
        <v>-0.51224499999999995</v>
      </c>
      <c r="E31" s="1">
        <v>0.21</v>
      </c>
      <c r="G31" s="1">
        <f t="shared" si="1"/>
        <v>294</v>
      </c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B32" s="1">
        <f t="shared" si="2"/>
        <v>22</v>
      </c>
      <c r="C32" s="1">
        <f t="shared" ca="1" si="3"/>
        <v>8.3562100000000008</v>
      </c>
      <c r="D32" s="1">
        <f t="shared" ca="1" si="0"/>
        <v>-0.44742799999999999</v>
      </c>
      <c r="E32" s="1">
        <v>0.21</v>
      </c>
      <c r="G32" s="1">
        <f t="shared" si="1"/>
        <v>308</v>
      </c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:26">
      <c r="B33" s="1">
        <f t="shared" si="2"/>
        <v>23</v>
      </c>
      <c r="C33" s="1">
        <f t="shared" ca="1" si="3"/>
        <v>8.4278600000000008</v>
      </c>
      <c r="D33" s="1">
        <f t="shared" ca="1" si="0"/>
        <v>-0.38501800000000003</v>
      </c>
      <c r="E33" s="1">
        <v>0.21</v>
      </c>
      <c r="G33" s="1">
        <f t="shared" si="1"/>
        <v>322</v>
      </c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:26">
      <c r="B34" s="1">
        <f t="shared" si="2"/>
        <v>24</v>
      </c>
      <c r="C34" s="1">
        <f t="shared" ca="1" si="3"/>
        <v>8.49892</v>
      </c>
      <c r="D34" s="1">
        <f t="shared" ca="1" si="0"/>
        <v>-0.31368499999999999</v>
      </c>
      <c r="E34" s="1">
        <v>0.21</v>
      </c>
      <c r="G34" s="1">
        <f t="shared" si="1"/>
        <v>336</v>
      </c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:26">
      <c r="B35" s="1">
        <f t="shared" si="2"/>
        <v>25</v>
      </c>
      <c r="C35" s="1">
        <f t="shared" ca="1" si="3"/>
        <v>8.5687599999999993</v>
      </c>
      <c r="D35" s="1">
        <f t="shared" ca="1" si="0"/>
        <v>-0.248561</v>
      </c>
      <c r="E35" s="1">
        <v>0.21</v>
      </c>
      <c r="G35" s="1">
        <f t="shared" si="1"/>
        <v>350</v>
      </c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:26">
      <c r="B36" s="1">
        <f t="shared" si="2"/>
        <v>26</v>
      </c>
      <c r="C36" s="1">
        <f t="shared" ca="1" si="3"/>
        <v>8.6459399999999995</v>
      </c>
      <c r="D36" s="1">
        <f t="shared" ca="1" si="0"/>
        <v>-0.18216399999999999</v>
      </c>
      <c r="E36" s="1">
        <v>0.21</v>
      </c>
      <c r="G36" s="1">
        <f t="shared" si="1"/>
        <v>364</v>
      </c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:26">
      <c r="B37" s="1">
        <f t="shared" si="2"/>
        <v>27</v>
      </c>
      <c r="C37" s="1">
        <f t="shared" ca="1" si="3"/>
        <v>8.7235600000000009</v>
      </c>
      <c r="D37" s="1">
        <f t="shared" ca="1" si="0"/>
        <v>-0.11394600000000001</v>
      </c>
      <c r="E37" s="1">
        <v>0.21</v>
      </c>
      <c r="G37" s="1">
        <f t="shared" si="1"/>
        <v>378</v>
      </c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:26">
      <c r="B38" s="1">
        <f t="shared" si="2"/>
        <v>28</v>
      </c>
      <c r="C38" s="1">
        <f t="shared" ca="1" si="3"/>
        <v>8.8007200000000001</v>
      </c>
      <c r="D38" s="1">
        <f t="shared" ca="1" si="0"/>
        <v>-7.0378700000000002E-2</v>
      </c>
      <c r="E38" s="1">
        <v>0.21</v>
      </c>
      <c r="G38" s="1">
        <f t="shared" si="1"/>
        <v>392</v>
      </c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:26">
      <c r="B39" s="1">
        <f t="shared" si="2"/>
        <v>29</v>
      </c>
      <c r="C39" s="1">
        <f t="shared" ca="1" si="3"/>
        <v>8.8845500000000008</v>
      </c>
      <c r="D39" s="1">
        <f t="shared" ca="1" si="0"/>
        <v>-3.8523599999999998E-2</v>
      </c>
      <c r="E39" s="1">
        <v>0.21</v>
      </c>
      <c r="G39" s="1">
        <f t="shared" si="1"/>
        <v>406</v>
      </c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:26">
      <c r="B40" s="1">
        <f t="shared" si="2"/>
        <v>30</v>
      </c>
      <c r="C40" s="1">
        <f t="shared" ca="1" si="3"/>
        <v>8.7707800000000002</v>
      </c>
      <c r="D40" s="1">
        <f t="shared" ca="1" si="0"/>
        <v>0.344497</v>
      </c>
      <c r="E40" s="1">
        <v>0.21</v>
      </c>
      <c r="G40" s="1">
        <f t="shared" si="1"/>
        <v>420</v>
      </c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1"/>
  <sheetViews>
    <sheetView zoomScaleNormal="100" workbookViewId="0"/>
  </sheetViews>
  <sheetFormatPr defaultRowHeight="13.5"/>
  <cols>
    <col min="8" max="8" width="9" customWidth="1"/>
    <col min="11" max="11" width="14" bestFit="1" customWidth="1"/>
  </cols>
  <sheetData>
    <row r="1" spans="1:26" ht="14.25" thickBot="1">
      <c r="A1" s="11" t="s">
        <v>30</v>
      </c>
      <c r="W1">
        <f>IF(入力!A1="","*",入力!A1)</f>
        <v>0</v>
      </c>
      <c r="X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30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28</v>
      </c>
      <c r="C10" s="4" t="s">
        <v>27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>
        <v>1</v>
      </c>
      <c r="C11">
        <f ca="1">IF($L$3="","",IF($L$3=0,"",IF($C$4="","",IF($C$4&lt;=30,IF($C$4&gt;=1,IF($C$4&lt;=30,IF($C$4&lt;=$L$3,INDIRECT("X"&amp;(QUOTIENT($L$3,$C$4)*$B11)),""),""),"")))))</f>
        <v>6.6687500000000002</v>
      </c>
      <c r="D11" s="1">
        <f ca="1">IF($L$5="","",IF($L$5=0,"",IF($C$4="","",IF($C$4&lt;=30,IF($C$4&gt;=1,IF($C$4&lt;=30,IF($C$4&lt;=$L$5,INDIRECT("Z"&amp;(QUOTIENT($L$5,$C$4)*B11)),""),""),"")))))</f>
        <v>2.91995</v>
      </c>
      <c r="E11" s="1">
        <v>0.21</v>
      </c>
      <c r="G11">
        <f>IF($L$3="","",IF($L$3=0,"",IF($C$4="","",IF($C$4&lt;=30,IF($C$4&gt;=1,IF($C$4&lt;=30,IF($C$4&lt;=$L$3,QUOTIENT($L$3,$C$4)*$B11,""),""),"")))))</f>
        <v>14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>
        <f>B11+1</f>
        <v>2</v>
      </c>
      <c r="C12" s="1">
        <f t="shared" ref="C12:C40" ca="1" si="0">IF($L$3="","",IF($L$3=0,"",IF($C$4="","",IF($C$4&lt;=30,IF($C$4&gt;=1,IF($C$4&lt;=30,IF($C$4&lt;=$L$3,INDIRECT("X"&amp;(QUOTIENT($L$3,$C$4)*$B12)),""),""),"")))))</f>
        <v>6.7505600000000001</v>
      </c>
      <c r="D12" s="1">
        <f t="shared" ref="D12:D40" ca="1" si="1">IF($L$5="","",IF($L$5=0,"",IF($C$4="","",IF($C$4&lt;=30,IF($C$4&gt;=1,IF($C$4&lt;=30,IF($C$4&lt;=$L$5,INDIRECT("Z"&amp;(QUOTIENT($L$5,$C$4)*B12)),""),""),"")))))</f>
        <v>3.2520199999999999</v>
      </c>
      <c r="E12" s="1">
        <v>0.21</v>
      </c>
      <c r="G12" s="1">
        <f t="shared" ref="G12:G40" si="2">IF($L$3="","",IF($L$3=0,"",IF($C$4="","",IF($C$4&lt;=30,IF($C$4&gt;=1,IF($C$4&lt;=30,IF($C$4&lt;=$L$3,QUOTIENT($L$3,$C$4)*$B12,""),""),"")))))</f>
        <v>28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40" si="3">B12+1</f>
        <v>3</v>
      </c>
      <c r="C13" s="1">
        <f t="shared" ca="1" si="0"/>
        <v>6.8350299999999997</v>
      </c>
      <c r="D13" s="1">
        <f t="shared" ca="1" si="1"/>
        <v>3.55369</v>
      </c>
      <c r="E13" s="1">
        <v>0.21</v>
      </c>
      <c r="G13" s="1">
        <f t="shared" si="2"/>
        <v>42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6.9291999999999998</v>
      </c>
      <c r="D14" s="1">
        <f t="shared" ca="1" si="1"/>
        <v>3.8294299999999999</v>
      </c>
      <c r="E14" s="1">
        <v>0.21</v>
      </c>
      <c r="G14" s="1">
        <f t="shared" si="2"/>
        <v>56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7.0092400000000001</v>
      </c>
      <c r="D15" s="1">
        <f t="shared" ca="1" si="1"/>
        <v>4.0847899999999999</v>
      </c>
      <c r="E15" s="1">
        <v>0.21</v>
      </c>
      <c r="G15" s="1">
        <f t="shared" si="2"/>
        <v>70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7.0876299999999999</v>
      </c>
      <c r="D16" s="1">
        <f t="shared" ca="1" si="1"/>
        <v>4.3151799999999998</v>
      </c>
      <c r="E16" s="1">
        <v>0.21</v>
      </c>
      <c r="G16" s="1">
        <f t="shared" si="2"/>
        <v>84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7.1660599999999999</v>
      </c>
      <c r="D17" s="1">
        <f t="shared" ca="1" si="1"/>
        <v>4.5212199999999996</v>
      </c>
      <c r="E17" s="1">
        <v>0.21</v>
      </c>
      <c r="G17" s="1">
        <f t="shared" si="2"/>
        <v>98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7.2418699999999996</v>
      </c>
      <c r="D18" s="1">
        <f t="shared" ca="1" si="1"/>
        <v>4.7021199999999999</v>
      </c>
      <c r="E18" s="1">
        <v>0.21</v>
      </c>
      <c r="G18" s="1">
        <f t="shared" si="2"/>
        <v>112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7.3277299999999999</v>
      </c>
      <c r="D19" s="1">
        <f t="shared" ca="1" si="1"/>
        <v>4.8590200000000001</v>
      </c>
      <c r="E19" s="1">
        <v>0.21</v>
      </c>
      <c r="G19" s="1">
        <f t="shared" si="2"/>
        <v>126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7.4168900000000004</v>
      </c>
      <c r="D20" s="1">
        <f t="shared" ca="1" si="1"/>
        <v>4.9979100000000001</v>
      </c>
      <c r="E20" s="1">
        <v>0.21</v>
      </c>
      <c r="G20" s="1">
        <f t="shared" si="2"/>
        <v>140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7.5023999999999997</v>
      </c>
      <c r="D21" s="1">
        <f t="shared" ca="1" si="1"/>
        <v>5.1101599999999996</v>
      </c>
      <c r="E21" s="1">
        <v>0.21</v>
      </c>
      <c r="G21" s="1">
        <f t="shared" si="2"/>
        <v>154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7.58636</v>
      </c>
      <c r="D22" s="1">
        <f t="shared" ca="1" si="1"/>
        <v>5.2001099999999996</v>
      </c>
      <c r="E22" s="1">
        <v>0.21</v>
      </c>
      <c r="G22" s="1">
        <f t="shared" si="2"/>
        <v>168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7.6663800000000002</v>
      </c>
      <c r="D23" s="1">
        <f t="shared" ca="1" si="1"/>
        <v>5.2664299999999997</v>
      </c>
      <c r="E23" s="1">
        <v>0.21</v>
      </c>
      <c r="G23" s="1">
        <f t="shared" si="2"/>
        <v>182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7.7484599999999997</v>
      </c>
      <c r="D24" s="1">
        <f t="shared" ca="1" si="1"/>
        <v>5.3099600000000002</v>
      </c>
      <c r="E24" s="1">
        <v>0.21</v>
      </c>
      <c r="G24" s="1">
        <f t="shared" si="2"/>
        <v>196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7.8242700000000003</v>
      </c>
      <c r="D25" s="1">
        <f t="shared" ca="1" si="1"/>
        <v>5.3416399999999999</v>
      </c>
      <c r="E25" s="1">
        <v>0.21</v>
      </c>
      <c r="G25" s="1">
        <f t="shared" si="2"/>
        <v>210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7.8918299999999997</v>
      </c>
      <c r="D26" s="1">
        <f t="shared" ca="1" si="1"/>
        <v>5.3479599999999996</v>
      </c>
      <c r="E26" s="1">
        <v>0.21</v>
      </c>
      <c r="G26" s="1">
        <f t="shared" si="2"/>
        <v>224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3"/>
        <v>17</v>
      </c>
      <c r="C27" s="1">
        <f t="shared" ca="1" si="0"/>
        <v>7.9760999999999997</v>
      </c>
      <c r="D27" s="1">
        <f t="shared" ca="1" si="1"/>
        <v>5.3260399999999999</v>
      </c>
      <c r="E27" s="1">
        <v>0.21</v>
      </c>
      <c r="G27" s="1">
        <f t="shared" si="2"/>
        <v>238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8.0606799999999996</v>
      </c>
      <c r="D28" s="1">
        <f t="shared" ca="1" si="1"/>
        <v>5.2804799999999998</v>
      </c>
      <c r="E28" s="1">
        <v>0.21</v>
      </c>
      <c r="G28" s="1">
        <f t="shared" si="2"/>
        <v>252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8.1329700000000003</v>
      </c>
      <c r="D29" s="1">
        <f t="shared" ca="1" si="1"/>
        <v>5.2095799999999999</v>
      </c>
      <c r="E29" s="1">
        <v>0.21</v>
      </c>
      <c r="G29" s="1">
        <f t="shared" si="2"/>
        <v>266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3"/>
        <v>20</v>
      </c>
      <c r="C30" s="1">
        <f t="shared" ca="1" si="0"/>
        <v>8.2028499999999998</v>
      </c>
      <c r="D30" s="1">
        <f t="shared" ca="1" si="1"/>
        <v>5.1243299999999996</v>
      </c>
      <c r="E30" s="1">
        <v>0.21</v>
      </c>
      <c r="G30" s="1">
        <f t="shared" si="2"/>
        <v>280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B31" s="1">
        <f t="shared" si="3"/>
        <v>21</v>
      </c>
      <c r="C31" s="1">
        <f t="shared" ca="1" si="0"/>
        <v>8.2803299999999993</v>
      </c>
      <c r="D31" s="1">
        <f t="shared" ca="1" si="1"/>
        <v>5.0169100000000002</v>
      </c>
      <c r="E31" s="1">
        <v>0.21</v>
      </c>
      <c r="G31" s="1">
        <f t="shared" si="2"/>
        <v>294</v>
      </c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B32" s="1">
        <f t="shared" si="3"/>
        <v>22</v>
      </c>
      <c r="C32" s="1">
        <f t="shared" ca="1" si="0"/>
        <v>8.3562100000000008</v>
      </c>
      <c r="D32" s="1">
        <f t="shared" ca="1" si="1"/>
        <v>4.8975</v>
      </c>
      <c r="E32" s="1">
        <v>0.21</v>
      </c>
      <c r="G32" s="1">
        <f t="shared" si="2"/>
        <v>308</v>
      </c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:26">
      <c r="B33" s="1">
        <f t="shared" si="3"/>
        <v>23</v>
      </c>
      <c r="C33" s="1">
        <f t="shared" ca="1" si="0"/>
        <v>8.4278600000000008</v>
      </c>
      <c r="D33" s="1">
        <f t="shared" ca="1" si="1"/>
        <v>4.75162</v>
      </c>
      <c r="E33" s="1">
        <v>0.21</v>
      </c>
      <c r="G33" s="1">
        <f t="shared" si="2"/>
        <v>322</v>
      </c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:26">
      <c r="B34" s="1">
        <f t="shared" si="3"/>
        <v>24</v>
      </c>
      <c r="C34" s="1">
        <f t="shared" ca="1" si="0"/>
        <v>8.49892</v>
      </c>
      <c r="D34" s="1">
        <f t="shared" ca="1" si="1"/>
        <v>4.5783100000000001</v>
      </c>
      <c r="E34" s="1">
        <v>0.21</v>
      </c>
      <c r="G34" s="1">
        <f t="shared" si="2"/>
        <v>336</v>
      </c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:26">
      <c r="B35" s="1">
        <f t="shared" si="3"/>
        <v>25</v>
      </c>
      <c r="C35" s="1">
        <f t="shared" ca="1" si="0"/>
        <v>8.5687599999999993</v>
      </c>
      <c r="D35" s="1">
        <f t="shared" ca="1" si="1"/>
        <v>4.3912599999999999</v>
      </c>
      <c r="E35" s="1">
        <v>0.21</v>
      </c>
      <c r="G35" s="1">
        <f t="shared" si="2"/>
        <v>350</v>
      </c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:26">
      <c r="B36" s="1">
        <f t="shared" si="3"/>
        <v>26</v>
      </c>
      <c r="C36" s="1">
        <f t="shared" ca="1" si="0"/>
        <v>8.6459399999999995</v>
      </c>
      <c r="D36" s="1">
        <f t="shared" ca="1" si="1"/>
        <v>4.1801399999999997</v>
      </c>
      <c r="E36" s="1">
        <v>0.21</v>
      </c>
      <c r="G36" s="1">
        <f t="shared" si="2"/>
        <v>364</v>
      </c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:26">
      <c r="B37" s="1">
        <f t="shared" si="3"/>
        <v>27</v>
      </c>
      <c r="C37" s="1">
        <f t="shared" ca="1" si="0"/>
        <v>8.7235600000000009</v>
      </c>
      <c r="D37" s="1">
        <f t="shared" ca="1" si="1"/>
        <v>3.9551599999999998</v>
      </c>
      <c r="E37" s="1">
        <v>0.21</v>
      </c>
      <c r="G37" s="1">
        <f t="shared" si="2"/>
        <v>378</v>
      </c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:26">
      <c r="B38" s="1">
        <f t="shared" si="3"/>
        <v>28</v>
      </c>
      <c r="C38" s="1">
        <f t="shared" ca="1" si="0"/>
        <v>8.8007200000000001</v>
      </c>
      <c r="D38" s="1">
        <f t="shared" ca="1" si="1"/>
        <v>3.7126000000000001</v>
      </c>
      <c r="E38" s="1">
        <v>0.21</v>
      </c>
      <c r="G38" s="1">
        <f t="shared" si="2"/>
        <v>392</v>
      </c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:26">
      <c r="B39" s="1">
        <f t="shared" si="3"/>
        <v>29</v>
      </c>
      <c r="C39" s="1">
        <f t="shared" ca="1" si="0"/>
        <v>8.8845500000000008</v>
      </c>
      <c r="D39" s="1">
        <f t="shared" ca="1" si="1"/>
        <v>3.44631</v>
      </c>
      <c r="E39" s="1">
        <v>0.21</v>
      </c>
      <c r="G39" s="1">
        <f t="shared" si="2"/>
        <v>406</v>
      </c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:26">
      <c r="B40" s="1">
        <f t="shared" si="3"/>
        <v>30</v>
      </c>
      <c r="C40" s="1">
        <f t="shared" ca="1" si="0"/>
        <v>8.7707800000000002</v>
      </c>
      <c r="D40" s="1">
        <f t="shared" ca="1" si="1"/>
        <v>3.2089799999999999</v>
      </c>
      <c r="E40" s="1">
        <v>0.21</v>
      </c>
      <c r="G40" s="1">
        <f t="shared" si="2"/>
        <v>420</v>
      </c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  <row r="1001" spans="23:26">
      <c r="X1001" s="1"/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zoomScaleNormal="100" workbookViewId="0"/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21</v>
      </c>
      <c r="E3" s="5" t="s">
        <v>23</v>
      </c>
      <c r="F3" s="9">
        <v>5</v>
      </c>
      <c r="H3" s="5" t="s">
        <v>23</v>
      </c>
      <c r="I3" s="9">
        <v>5.5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30</v>
      </c>
      <c r="E4" s="5" t="s">
        <v>24</v>
      </c>
      <c r="F4" s="9">
        <v>-3</v>
      </c>
      <c r="H4" s="5" t="s">
        <v>24</v>
      </c>
      <c r="I4" s="9">
        <v>-3.5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25</v>
      </c>
      <c r="F5" s="9">
        <f>ABS(F3-F4)</f>
        <v>8</v>
      </c>
      <c r="H5" s="5" t="s">
        <v>25</v>
      </c>
      <c r="I5" s="9">
        <f>ABS(I3-I4)</f>
        <v>9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22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IF($L$4="","",IF($L$4=0,"",IF($C$4="","",IF($C$4&lt;=30,IF($C$4&gt;=1,IF($C$4&lt;=30,IF($C$4&lt;=$L$4,INDIRECT("Y"&amp;(QUOTIENT($L$4,$C$4)*B11)),""),""),"")))))</f>
        <v>-1.4567699999999999</v>
      </c>
      <c r="D11" s="1">
        <f ca="1">IF($L$5="","",IF($L$5=0,"",IF($C$4="","",IF($C$4&lt;=30,IF($C$4&gt;=1,IF($C$4&lt;=30,IF($C$4&lt;=$L$5,INDIRECT("Z"&amp;(QUOTIENT($L$5,$C$4)*B11)),""),""),"")))))</f>
        <v>2.91995</v>
      </c>
      <c r="E11" s="1">
        <v>0.21</v>
      </c>
      <c r="G11" s="1">
        <f>IF($L$4="","",IF($L$4=0,"",IF($C$4="","",IF($C$4&lt;=30,IF($C$4&gt;=1,IF($C$4&lt;=30,IF($C$4&lt;=$L$4,QUOTIENT($L$4,$C$4)*$B11,""),""),"")))))</f>
        <v>14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40" ca="1" si="0">IF($L$4="","",IF($L$4=0,"",IF($C$4="","",IF($C$4&lt;=30,IF($C$4&gt;=1,IF($C$4&lt;=30,IF($C$4&lt;=$L$4,INDIRECT("Y"&amp;(QUOTIENT($L$4,$C$4)*B12)),""),""),"")))))</f>
        <v>-1.41472</v>
      </c>
      <c r="D12" s="1">
        <f t="shared" ref="D12:D40" ca="1" si="1">IF($L$5="","",IF($L$5=0,"",IF($C$4="","",IF($C$4&lt;=30,IF($C$4&gt;=1,IF($C$4&lt;=30,IF($C$4&lt;=$L$5,INDIRECT("Z"&amp;(QUOTIENT($L$5,$C$4)*B12)),""),""),"")))))</f>
        <v>3.2520199999999999</v>
      </c>
      <c r="E12" s="1">
        <v>0.21</v>
      </c>
      <c r="G12" s="1">
        <f t="shared" ref="G12:G40" si="2">IF($L$4="","",IF($L$4=0,"",IF($C$4="","",IF($C$4&lt;=30,IF($C$4&gt;=1,IF($C$4&lt;=30,IF($C$4&lt;=$L$4,QUOTIENT($L$4,$C$4)*$B12,""),""),"")))))</f>
        <v>28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9" si="3">B12+1</f>
        <v>3</v>
      </c>
      <c r="C13" s="1">
        <f t="shared" ca="1" si="0"/>
        <v>-1.37287</v>
      </c>
      <c r="D13" s="1">
        <f t="shared" ca="1" si="1"/>
        <v>3.55369</v>
      </c>
      <c r="E13" s="1">
        <v>0.21</v>
      </c>
      <c r="G13" s="1">
        <f t="shared" si="2"/>
        <v>42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-1.32694</v>
      </c>
      <c r="D14" s="1">
        <f t="shared" ca="1" si="1"/>
        <v>3.8294299999999999</v>
      </c>
      <c r="E14" s="1">
        <v>0.21</v>
      </c>
      <c r="G14" s="1">
        <f t="shared" si="2"/>
        <v>56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-1.29501</v>
      </c>
      <c r="D15" s="1">
        <f t="shared" ca="1" si="1"/>
        <v>4.0847899999999999</v>
      </c>
      <c r="E15" s="1">
        <v>0.21</v>
      </c>
      <c r="G15" s="1">
        <f t="shared" si="2"/>
        <v>70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-1.2638100000000001</v>
      </c>
      <c r="D16" s="1">
        <f t="shared" ca="1" si="1"/>
        <v>4.3151799999999998</v>
      </c>
      <c r="E16" s="1">
        <v>0.21</v>
      </c>
      <c r="G16" s="1">
        <f t="shared" si="2"/>
        <v>84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-1.2213099999999999</v>
      </c>
      <c r="D17" s="1">
        <f t="shared" ca="1" si="1"/>
        <v>4.5212199999999996</v>
      </c>
      <c r="E17" s="1">
        <v>0.21</v>
      </c>
      <c r="G17" s="1">
        <f t="shared" si="2"/>
        <v>98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-1.1850799999999999</v>
      </c>
      <c r="D18" s="1">
        <f t="shared" ca="1" si="1"/>
        <v>4.7021199999999999</v>
      </c>
      <c r="E18" s="1">
        <v>0.21</v>
      </c>
      <c r="G18" s="1">
        <f t="shared" si="2"/>
        <v>112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-1.1343399999999999</v>
      </c>
      <c r="D19" s="1">
        <f t="shared" ca="1" si="1"/>
        <v>4.8590200000000001</v>
      </c>
      <c r="E19" s="1">
        <v>0.21</v>
      </c>
      <c r="G19" s="1">
        <f t="shared" si="2"/>
        <v>126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-1.0838099999999999</v>
      </c>
      <c r="D20" s="1">
        <f t="shared" ca="1" si="1"/>
        <v>4.9979100000000001</v>
      </c>
      <c r="E20" s="1">
        <v>0.21</v>
      </c>
      <c r="G20" s="1">
        <f t="shared" si="2"/>
        <v>140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-1.03454</v>
      </c>
      <c r="D21" s="1">
        <f t="shared" ca="1" si="1"/>
        <v>5.1101599999999996</v>
      </c>
      <c r="E21" s="1">
        <v>0.21</v>
      </c>
      <c r="G21" s="1">
        <f t="shared" si="2"/>
        <v>154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-0.99150700000000003</v>
      </c>
      <c r="D22" s="1">
        <f t="shared" ca="1" si="1"/>
        <v>5.2001099999999996</v>
      </c>
      <c r="E22" s="1">
        <v>0.21</v>
      </c>
      <c r="G22" s="1">
        <f t="shared" si="2"/>
        <v>168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-0.94228199999999995</v>
      </c>
      <c r="D23" s="1">
        <f t="shared" ca="1" si="1"/>
        <v>5.2664299999999997</v>
      </c>
      <c r="E23" s="1">
        <v>0.21</v>
      </c>
      <c r="G23" s="1">
        <f t="shared" si="2"/>
        <v>182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-0.89287499999999997</v>
      </c>
      <c r="D24" s="1">
        <f t="shared" ca="1" si="1"/>
        <v>5.3099600000000002</v>
      </c>
      <c r="E24" s="1">
        <v>0.21</v>
      </c>
      <c r="G24" s="1">
        <f t="shared" si="2"/>
        <v>196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-0.84697800000000001</v>
      </c>
      <c r="D25" s="1">
        <f t="shared" ca="1" si="1"/>
        <v>5.3416399999999999</v>
      </c>
      <c r="E25" s="1">
        <v>0.21</v>
      </c>
      <c r="G25" s="1">
        <f t="shared" si="2"/>
        <v>210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-0.79114799999999996</v>
      </c>
      <c r="D26" s="1">
        <f t="shared" ca="1" si="1"/>
        <v>5.3479599999999996</v>
      </c>
      <c r="E26" s="1">
        <v>0.21</v>
      </c>
      <c r="G26" s="1">
        <f t="shared" si="2"/>
        <v>224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>B26+1</f>
        <v>17</v>
      </c>
      <c r="C27" s="1">
        <f t="shared" ca="1" si="0"/>
        <v>-0.73629900000000004</v>
      </c>
      <c r="D27" s="1">
        <f t="shared" ca="1" si="1"/>
        <v>5.3260399999999999</v>
      </c>
      <c r="E27" s="1">
        <v>0.21</v>
      </c>
      <c r="G27" s="1">
        <f t="shared" si="2"/>
        <v>238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-0.68529200000000001</v>
      </c>
      <c r="D28" s="1">
        <f t="shared" ca="1" si="1"/>
        <v>5.2804799999999998</v>
      </c>
      <c r="E28" s="1">
        <v>0.21</v>
      </c>
      <c r="G28" s="1">
        <f t="shared" si="2"/>
        <v>252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-0.62935799999999997</v>
      </c>
      <c r="D29" s="1">
        <f t="shared" ca="1" si="1"/>
        <v>5.2095799999999999</v>
      </c>
      <c r="E29" s="1">
        <v>0.21</v>
      </c>
      <c r="G29" s="1">
        <f t="shared" si="2"/>
        <v>266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>B29+1</f>
        <v>20</v>
      </c>
      <c r="C30" s="1">
        <f t="shared" ca="1" si="0"/>
        <v>-0.57215899999999997</v>
      </c>
      <c r="D30" s="1">
        <f t="shared" ca="1" si="1"/>
        <v>5.1243299999999996</v>
      </c>
      <c r="E30" s="1">
        <v>0.21</v>
      </c>
      <c r="G30" s="1">
        <f t="shared" si="2"/>
        <v>280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B31" s="1">
        <f t="shared" ref="B31:B40" si="4">B30+1</f>
        <v>21</v>
      </c>
      <c r="C31" s="1">
        <f t="shared" ca="1" si="0"/>
        <v>-0.51224499999999995</v>
      </c>
      <c r="D31" s="1">
        <f t="shared" ca="1" si="1"/>
        <v>5.0169100000000002</v>
      </c>
      <c r="E31" s="1">
        <v>0.21</v>
      </c>
      <c r="G31" s="1">
        <f t="shared" si="2"/>
        <v>294</v>
      </c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B32" s="1">
        <f t="shared" si="4"/>
        <v>22</v>
      </c>
      <c r="C32" s="1">
        <f t="shared" ca="1" si="0"/>
        <v>-0.44742799999999999</v>
      </c>
      <c r="D32" s="1">
        <f t="shared" ca="1" si="1"/>
        <v>4.8975</v>
      </c>
      <c r="E32" s="1">
        <v>0.21</v>
      </c>
      <c r="G32" s="1">
        <f t="shared" si="2"/>
        <v>308</v>
      </c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:26">
      <c r="B33" s="1">
        <f t="shared" si="4"/>
        <v>23</v>
      </c>
      <c r="C33" s="1">
        <f t="shared" ca="1" si="0"/>
        <v>-0.38501800000000003</v>
      </c>
      <c r="D33" s="1">
        <f t="shared" ca="1" si="1"/>
        <v>4.75162</v>
      </c>
      <c r="E33" s="1">
        <v>0.21</v>
      </c>
      <c r="G33" s="1">
        <f t="shared" si="2"/>
        <v>322</v>
      </c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:26">
      <c r="B34" s="1">
        <f t="shared" si="4"/>
        <v>24</v>
      </c>
      <c r="C34" s="1">
        <f t="shared" ca="1" si="0"/>
        <v>-0.31368499999999999</v>
      </c>
      <c r="D34" s="1">
        <f t="shared" ca="1" si="1"/>
        <v>4.5783100000000001</v>
      </c>
      <c r="E34" s="1">
        <v>0.21</v>
      </c>
      <c r="G34" s="1">
        <f t="shared" si="2"/>
        <v>336</v>
      </c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:26">
      <c r="B35" s="1">
        <f t="shared" si="4"/>
        <v>25</v>
      </c>
      <c r="C35" s="1">
        <f t="shared" ca="1" si="0"/>
        <v>-0.248561</v>
      </c>
      <c r="D35" s="1">
        <f t="shared" ca="1" si="1"/>
        <v>4.3912599999999999</v>
      </c>
      <c r="E35" s="1">
        <v>0.21</v>
      </c>
      <c r="G35" s="1">
        <f t="shared" si="2"/>
        <v>350</v>
      </c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:26">
      <c r="B36" s="1">
        <f t="shared" si="4"/>
        <v>26</v>
      </c>
      <c r="C36" s="1">
        <f t="shared" ca="1" si="0"/>
        <v>-0.18216399999999999</v>
      </c>
      <c r="D36" s="1">
        <f t="shared" ca="1" si="1"/>
        <v>4.1801399999999997</v>
      </c>
      <c r="E36" s="1">
        <v>0.21</v>
      </c>
      <c r="G36" s="1">
        <f t="shared" si="2"/>
        <v>364</v>
      </c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:26">
      <c r="B37" s="1">
        <f t="shared" si="4"/>
        <v>27</v>
      </c>
      <c r="C37" s="1">
        <f t="shared" ca="1" si="0"/>
        <v>-0.11394600000000001</v>
      </c>
      <c r="D37" s="1">
        <f t="shared" ca="1" si="1"/>
        <v>3.9551599999999998</v>
      </c>
      <c r="E37" s="1">
        <v>0.21</v>
      </c>
      <c r="G37" s="1">
        <f t="shared" si="2"/>
        <v>378</v>
      </c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:26">
      <c r="B38" s="1">
        <f t="shared" si="4"/>
        <v>28</v>
      </c>
      <c r="C38" s="1">
        <f t="shared" ca="1" si="0"/>
        <v>-7.0378700000000002E-2</v>
      </c>
      <c r="D38" s="1">
        <f t="shared" ca="1" si="1"/>
        <v>3.7126000000000001</v>
      </c>
      <c r="E38" s="1">
        <v>0.21</v>
      </c>
      <c r="G38" s="1">
        <f t="shared" si="2"/>
        <v>392</v>
      </c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:26">
      <c r="B39" s="1">
        <f t="shared" si="4"/>
        <v>29</v>
      </c>
      <c r="C39" s="1">
        <f t="shared" ca="1" si="0"/>
        <v>-3.8523599999999998E-2</v>
      </c>
      <c r="D39" s="1">
        <f t="shared" ca="1" si="1"/>
        <v>3.44631</v>
      </c>
      <c r="E39" s="1">
        <v>0.21</v>
      </c>
      <c r="G39" s="1">
        <f t="shared" si="2"/>
        <v>406</v>
      </c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:26">
      <c r="B40" s="1">
        <f t="shared" si="4"/>
        <v>30</v>
      </c>
      <c r="C40" s="1">
        <f t="shared" ca="1" si="0"/>
        <v>0.344497</v>
      </c>
      <c r="D40" s="1">
        <f t="shared" ca="1" si="1"/>
        <v>3.2089799999999999</v>
      </c>
      <c r="E40" s="1">
        <v>0.21</v>
      </c>
      <c r="G40" s="1">
        <f t="shared" si="2"/>
        <v>420</v>
      </c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20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23</v>
      </c>
      <c r="F6" s="9">
        <v>5</v>
      </c>
      <c r="H6" s="5" t="s">
        <v>23</v>
      </c>
      <c r="I6" s="9">
        <v>5.5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24</v>
      </c>
      <c r="F7" s="9">
        <v>-3</v>
      </c>
      <c r="H7" s="5" t="s">
        <v>24</v>
      </c>
      <c r="I7" s="9">
        <v>-3.5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25</v>
      </c>
      <c r="F8" s="10">
        <f>ABS(F6-F7)</f>
        <v>8</v>
      </c>
      <c r="H8" s="6" t="s">
        <v>25</v>
      </c>
      <c r="I8" s="10">
        <f>ABS(I6-I7)</f>
        <v>9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29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IF($L$3="","",IF($L$3=0,"",IF($C$4="","",IF($C$4&lt;=20,IF($C$4&gt;=1,IF($C$4&lt;=20,IF($C$4&lt;=$L$3,INDIRECT("X"&amp;(QUOTIENT($L$3,$C$4)*$B11)),""),""),"")))))</f>
        <v>6.71082</v>
      </c>
      <c r="D11" s="1">
        <f ca="1">IF($L$4="","",IF($L$4=0,"",IF($C$4="","",IF($C$4&lt;=20,IF($C$4&gt;=1,IF($C$4&lt;=20,IF($C$4&lt;=$L$4,INDIRECT("Y"&amp;(QUOTIENT($L$4,$C$4)*B11)),""),""),"")))))</f>
        <v>-1.4351100000000001</v>
      </c>
      <c r="E11" s="1">
        <v>0.21</v>
      </c>
      <c r="G11" s="1">
        <f>IF($L$3="","",IF($L$3=0,"",IF($C$4="","",IF($C$4&lt;=20,IF($C$4&gt;=1,IF($C$4&lt;=20,IF($C$4&lt;=$L$3,QUOTIENT($L$3,$C$4)*$B11,""),""),"")))))</f>
        <v>21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30" ca="1" si="0">IF($L$3="","",IF($L$3=0,"",IF($C$4="","",IF($C$4&lt;=20,IF($C$4&gt;=1,IF($C$4&lt;=20,IF($C$4&lt;=$L$3,INDIRECT("X"&amp;(QUOTIENT($L$3,$C$4)*$B12)),""),""),"")))))</f>
        <v>6.8350299999999997</v>
      </c>
      <c r="D12" s="1">
        <f t="shared" ref="D12:D30" ca="1" si="1">IF($L$4="","",IF($L$4=0,"",IF($C$4="","",IF($C$4&lt;=20,IF($C$4&gt;=1,IF($C$4&lt;=20,IF($C$4&lt;=$L$4,INDIRECT("Y"&amp;(QUOTIENT($L$4,$C$4)*B12)),""),""),"")))))</f>
        <v>-1.37287</v>
      </c>
      <c r="E12" s="1">
        <v>0.21</v>
      </c>
      <c r="G12" s="1">
        <f t="shared" ref="G12:G30" si="2">IF($L$3="","",IF($L$3=0,"",IF($C$4="","",IF($C$4&lt;=20,IF($C$4&gt;=1,IF($C$4&lt;=20,IF($C$4&lt;=$L$3,QUOTIENT($L$3,$C$4)*$B12,""),""),"")))))</f>
        <v>42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30" si="3">B12+1</f>
        <v>3</v>
      </c>
      <c r="C13" s="1">
        <f t="shared" ca="1" si="0"/>
        <v>6.9708699999999997</v>
      </c>
      <c r="D13" s="1">
        <f t="shared" ca="1" si="1"/>
        <v>-1.3091699999999999</v>
      </c>
      <c r="E13" s="1">
        <v>0.21</v>
      </c>
      <c r="G13" s="1">
        <f t="shared" si="2"/>
        <v>63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7.0876299999999999</v>
      </c>
      <c r="D14" s="1">
        <f t="shared" ca="1" si="1"/>
        <v>-1.2638100000000001</v>
      </c>
      <c r="E14" s="1">
        <v>0.21</v>
      </c>
      <c r="G14" s="1">
        <f t="shared" si="2"/>
        <v>84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7.2042999999999999</v>
      </c>
      <c r="D15" s="1">
        <f t="shared" ca="1" si="1"/>
        <v>-1.2023699999999999</v>
      </c>
      <c r="E15" s="1">
        <v>0.21</v>
      </c>
      <c r="G15" s="1">
        <f t="shared" si="2"/>
        <v>105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7.3277299999999999</v>
      </c>
      <c r="D16" s="1">
        <f t="shared" ca="1" si="1"/>
        <v>-1.1343399999999999</v>
      </c>
      <c r="E16" s="1">
        <v>0.21</v>
      </c>
      <c r="G16" s="1">
        <f t="shared" si="2"/>
        <v>126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7.4589800000000004</v>
      </c>
      <c r="D17" s="1">
        <f t="shared" ca="1" si="1"/>
        <v>-1.05918</v>
      </c>
      <c r="E17" s="1">
        <v>0.21</v>
      </c>
      <c r="G17" s="1">
        <f t="shared" si="2"/>
        <v>147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7.58636</v>
      </c>
      <c r="D18" s="1">
        <f t="shared" ca="1" si="1"/>
        <v>-0.99150700000000003</v>
      </c>
      <c r="E18" s="1">
        <v>0.21</v>
      </c>
      <c r="G18" s="1">
        <f t="shared" si="2"/>
        <v>168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7.7075199999999997</v>
      </c>
      <c r="D19" s="1">
        <f t="shared" ca="1" si="1"/>
        <v>-0.91564299999999998</v>
      </c>
      <c r="E19" s="1">
        <v>0.21</v>
      </c>
      <c r="G19" s="1">
        <f t="shared" si="2"/>
        <v>189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7.8242700000000003</v>
      </c>
      <c r="D20" s="1">
        <f t="shared" ca="1" si="1"/>
        <v>-0.84697800000000001</v>
      </c>
      <c r="E20" s="1">
        <v>0.21</v>
      </c>
      <c r="G20" s="1">
        <f t="shared" si="2"/>
        <v>210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7.9304500000000004</v>
      </c>
      <c r="D21" s="1">
        <f t="shared" ca="1" si="1"/>
        <v>-0.76370099999999996</v>
      </c>
      <c r="E21" s="1">
        <v>0.21</v>
      </c>
      <c r="G21" s="1">
        <f t="shared" si="2"/>
        <v>231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8.0606799999999996</v>
      </c>
      <c r="D22" s="1">
        <f t="shared" ca="1" si="1"/>
        <v>-0.68529200000000001</v>
      </c>
      <c r="E22" s="1">
        <v>0.21</v>
      </c>
      <c r="G22" s="1">
        <f>IF($L$3="","",IF($L$3=0,"",IF($C$4="","",IF($C$4&lt;=20,IF($C$4&gt;=1,IF($C$4&lt;=20,IF($C$4&lt;=$L$3,QUOTIENT($L$3,$C$4)*$B22,""),""),"")))))</f>
        <v>252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8.1675699999999996</v>
      </c>
      <c r="D23" s="1">
        <f t="shared" ca="1" si="1"/>
        <v>-0.60069899999999998</v>
      </c>
      <c r="E23" s="1">
        <v>0.21</v>
      </c>
      <c r="G23" s="1">
        <f t="shared" si="2"/>
        <v>273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8.2803299999999993</v>
      </c>
      <c r="D24" s="1">
        <f t="shared" ca="1" si="1"/>
        <v>-0.51224499999999995</v>
      </c>
      <c r="E24" s="1">
        <v>0.21</v>
      </c>
      <c r="G24" s="1">
        <f t="shared" si="2"/>
        <v>294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8.3919700000000006</v>
      </c>
      <c r="D25" s="1">
        <f t="shared" ca="1" si="1"/>
        <v>-0.41706900000000002</v>
      </c>
      <c r="E25" s="1">
        <v>0.21</v>
      </c>
      <c r="G25" s="1">
        <f t="shared" si="2"/>
        <v>315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8.49892</v>
      </c>
      <c r="D26" s="1">
        <f t="shared" ca="1" si="1"/>
        <v>-0.31368499999999999</v>
      </c>
      <c r="E26" s="1">
        <v>0.21</v>
      </c>
      <c r="G26" s="1">
        <f t="shared" si="2"/>
        <v>336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3"/>
        <v>17</v>
      </c>
      <c r="C27" s="1">
        <f t="shared" ca="1" si="0"/>
        <v>8.6068499999999997</v>
      </c>
      <c r="D27" s="1">
        <f t="shared" ca="1" si="1"/>
        <v>-0.21664900000000001</v>
      </c>
      <c r="E27" s="1">
        <v>0.21</v>
      </c>
      <c r="G27" s="1">
        <f t="shared" si="2"/>
        <v>357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8.7235600000000009</v>
      </c>
      <c r="D28" s="1">
        <f t="shared" ca="1" si="1"/>
        <v>-0.11394600000000001</v>
      </c>
      <c r="E28" s="1">
        <v>0.21</v>
      </c>
      <c r="G28" s="1">
        <f t="shared" si="2"/>
        <v>378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8.8454300000000003</v>
      </c>
      <c r="D29" s="1">
        <f t="shared" ca="1" si="1"/>
        <v>-6.1188399999999997E-2</v>
      </c>
      <c r="E29" s="1">
        <v>0.21</v>
      </c>
      <c r="G29" s="1">
        <f t="shared" si="2"/>
        <v>399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3"/>
        <v>20</v>
      </c>
      <c r="C30" s="1">
        <f t="shared" ca="1" si="0"/>
        <v>8.7707800000000002</v>
      </c>
      <c r="D30" s="1">
        <f t="shared" ca="1" si="1"/>
        <v>0.344497</v>
      </c>
      <c r="E30" s="1">
        <v>0.21</v>
      </c>
      <c r="G30" s="1">
        <f t="shared" si="2"/>
        <v>420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20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IF($L$3="","",IF($L$3=0,"",IF($C$4="","",IF($C$4&lt;=20,IF($C$4&gt;=1,IF($C$4&lt;=20,IF($C$4&lt;=$L$3,INDIRECT("X"&amp;(QUOTIENT($L$3,$C$4)*$B11)),""),""),"")))))</f>
        <v>6.71082</v>
      </c>
      <c r="D11" s="1">
        <f ca="1">IF($L$5="","",IF($L$5=0,"",IF($C$4="","",IF($C$4&lt;=20,IF($C$4&gt;=1,IF($C$4&lt;=20,IF($C$4&lt;=$L$5,INDIRECT("Z"&amp;(QUOTIENT($L$5,$C$4)*B11)),""),""),"")))))</f>
        <v>3.0893000000000002</v>
      </c>
      <c r="E11" s="1">
        <v>0.21</v>
      </c>
      <c r="G11" s="1">
        <f>IF($L$3="","",IF($L$3=0,"",IF($C$4="","",IF($C$4&lt;=20,IF($C$4&gt;=1,IF($C$4&lt;=20,IF($C$4&lt;=$L$3,QUOTIENT($L$3,$C$4)*$B11,""),""),"")))))</f>
        <v>21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30" ca="1" si="0">IF($L$3="","",IF($L$3=0,"",IF($C$4="","",IF($C$4&lt;=20,IF($C$4&gt;=1,IF($C$4&lt;=20,IF($C$4&lt;=$L$3,INDIRECT("X"&amp;(QUOTIENT($L$3,$C$4)*$B12)),""),""),"")))))</f>
        <v>6.8350299999999997</v>
      </c>
      <c r="D12" s="1">
        <f t="shared" ref="D12:D30" ca="1" si="1">IF($L$5="","",IF($L$5=0,"",IF($C$4="","",IF($C$4&lt;=20,IF($C$4&gt;=1,IF($C$4&lt;=20,IF($C$4&lt;=$L$5,INDIRECT("Z"&amp;(QUOTIENT($L$5,$C$4)*B12)),""),""),"")))))</f>
        <v>3.55369</v>
      </c>
      <c r="E12" s="1">
        <v>0.21</v>
      </c>
      <c r="G12" s="1">
        <f t="shared" ref="G12:G30" si="2">IF($L$3="","",IF($L$3=0,"",IF($C$4="","",IF($C$4&lt;=20,IF($C$4&gt;=1,IF($C$4&lt;=20,IF($C$4&lt;=$L$3,QUOTIENT($L$3,$C$4)*$B12,""),""),"")))))</f>
        <v>42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30" si="3">B12+1</f>
        <v>3</v>
      </c>
      <c r="C13" s="1">
        <f t="shared" ca="1" si="0"/>
        <v>6.9708699999999997</v>
      </c>
      <c r="D13" s="1">
        <f t="shared" ca="1" si="1"/>
        <v>3.95913</v>
      </c>
      <c r="E13" s="1">
        <v>0.21</v>
      </c>
      <c r="G13" s="1">
        <f t="shared" si="2"/>
        <v>63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7.0876299999999999</v>
      </c>
      <c r="D14" s="1">
        <f t="shared" ca="1" si="1"/>
        <v>4.3151799999999998</v>
      </c>
      <c r="E14" s="1">
        <v>0.21</v>
      </c>
      <c r="G14" s="1">
        <f t="shared" si="2"/>
        <v>84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7.2042999999999999</v>
      </c>
      <c r="D15" s="1">
        <f t="shared" ca="1" si="1"/>
        <v>4.6154400000000004</v>
      </c>
      <c r="E15" s="1">
        <v>0.21</v>
      </c>
      <c r="G15" s="1">
        <f t="shared" si="2"/>
        <v>105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7.3277299999999999</v>
      </c>
      <c r="D16" s="1">
        <f t="shared" ca="1" si="1"/>
        <v>4.8590200000000001</v>
      </c>
      <c r="E16" s="1">
        <v>0.21</v>
      </c>
      <c r="G16" s="1">
        <f t="shared" si="2"/>
        <v>126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7.4589800000000004</v>
      </c>
      <c r="D17" s="1">
        <f t="shared" ca="1" si="1"/>
        <v>5.0573100000000002</v>
      </c>
      <c r="E17" s="1">
        <v>0.21</v>
      </c>
      <c r="G17" s="1">
        <f t="shared" si="2"/>
        <v>147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7.58636</v>
      </c>
      <c r="D18" s="1">
        <f t="shared" ca="1" si="1"/>
        <v>5.2001099999999996</v>
      </c>
      <c r="E18" s="1">
        <v>0.21</v>
      </c>
      <c r="G18" s="1">
        <f t="shared" si="2"/>
        <v>168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7.7075199999999997</v>
      </c>
      <c r="D19" s="1">
        <f t="shared" ca="1" si="1"/>
        <v>5.2894500000000004</v>
      </c>
      <c r="E19" s="1">
        <v>0.21</v>
      </c>
      <c r="G19" s="1">
        <f t="shared" si="2"/>
        <v>189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7.8242700000000003</v>
      </c>
      <c r="D20" s="1">
        <f t="shared" ca="1" si="1"/>
        <v>5.3416399999999999</v>
      </c>
      <c r="E20" s="1">
        <v>0.21</v>
      </c>
      <c r="G20" s="1">
        <f t="shared" si="2"/>
        <v>210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7.9304500000000004</v>
      </c>
      <c r="D21" s="1">
        <f t="shared" ca="1" si="1"/>
        <v>5.3395299999999999</v>
      </c>
      <c r="E21" s="1">
        <v>0.21</v>
      </c>
      <c r="G21" s="1">
        <f t="shared" si="2"/>
        <v>231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8.0606799999999996</v>
      </c>
      <c r="D22" s="1">
        <f t="shared" ca="1" si="1"/>
        <v>5.2804799999999998</v>
      </c>
      <c r="E22" s="1">
        <v>0.21</v>
      </c>
      <c r="G22" s="1">
        <f t="shared" si="2"/>
        <v>252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8.1675699999999996</v>
      </c>
      <c r="D23" s="1">
        <f t="shared" ca="1" si="1"/>
        <v>5.1690899999999997</v>
      </c>
      <c r="E23" s="1">
        <v>0.21</v>
      </c>
      <c r="G23" s="1">
        <f t="shared" si="2"/>
        <v>273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8.2803299999999993</v>
      </c>
      <c r="D24" s="1">
        <f t="shared" ca="1" si="1"/>
        <v>5.0169100000000002</v>
      </c>
      <c r="E24" s="1">
        <v>0.21</v>
      </c>
      <c r="G24" s="1">
        <f t="shared" si="2"/>
        <v>294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8.3919700000000006</v>
      </c>
      <c r="D25" s="1">
        <f t="shared" ca="1" si="1"/>
        <v>4.8297600000000003</v>
      </c>
      <c r="E25" s="1">
        <v>0.21</v>
      </c>
      <c r="G25" s="1">
        <f t="shared" si="2"/>
        <v>315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8.49892</v>
      </c>
      <c r="D26" s="1">
        <f t="shared" ca="1" si="1"/>
        <v>4.5783100000000001</v>
      </c>
      <c r="E26" s="1">
        <v>0.21</v>
      </c>
      <c r="G26" s="1">
        <f t="shared" si="2"/>
        <v>336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3"/>
        <v>17</v>
      </c>
      <c r="C27" s="1">
        <f t="shared" ca="1" si="0"/>
        <v>8.6068499999999997</v>
      </c>
      <c r="D27" s="1">
        <f t="shared" ca="1" si="1"/>
        <v>4.2874800000000004</v>
      </c>
      <c r="E27" s="1">
        <v>0.21</v>
      </c>
      <c r="G27" s="1">
        <f t="shared" si="2"/>
        <v>357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8.7235600000000009</v>
      </c>
      <c r="D28" s="1">
        <f t="shared" ca="1" si="1"/>
        <v>3.9551599999999998</v>
      </c>
      <c r="E28" s="1">
        <v>0.21</v>
      </c>
      <c r="G28" s="1">
        <f t="shared" si="2"/>
        <v>378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8.8454300000000003</v>
      </c>
      <c r="D29" s="1">
        <f t="shared" ca="1" si="1"/>
        <v>3.58128</v>
      </c>
      <c r="E29" s="1">
        <v>0.21</v>
      </c>
      <c r="G29" s="1">
        <f t="shared" si="2"/>
        <v>399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3"/>
        <v>20</v>
      </c>
      <c r="C30" s="1">
        <f t="shared" ca="1" si="0"/>
        <v>8.7707800000000002</v>
      </c>
      <c r="D30" s="1">
        <f t="shared" ca="1" si="1"/>
        <v>3.2089799999999999</v>
      </c>
      <c r="E30" s="1">
        <v>0.21</v>
      </c>
      <c r="G30" s="1">
        <f t="shared" si="2"/>
        <v>420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zoomScaleNormal="100" workbookViewId="0"/>
  </sheetViews>
  <sheetFormatPr defaultRowHeight="13.5"/>
  <cols>
    <col min="11" max="11" width="14" bestFit="1" customWidth="1"/>
  </cols>
  <sheetData>
    <row r="1" spans="1:26" ht="14.25" thickBot="1">
      <c r="A1" s="11" t="s">
        <v>30</v>
      </c>
      <c r="W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A2" s="1"/>
      <c r="B2" s="13" t="s">
        <v>1</v>
      </c>
      <c r="C2" s="14"/>
      <c r="D2" s="1"/>
      <c r="E2" s="13" t="s">
        <v>18</v>
      </c>
      <c r="F2" s="14"/>
      <c r="G2" s="1"/>
      <c r="H2" s="13" t="s">
        <v>19</v>
      </c>
      <c r="I2" s="14"/>
      <c r="J2" s="1"/>
      <c r="K2" s="13" t="s">
        <v>31</v>
      </c>
      <c r="L2" s="14"/>
      <c r="V2" s="1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A3" s="1"/>
      <c r="B3" s="5" t="s">
        <v>2</v>
      </c>
      <c r="C3" s="7" t="s">
        <v>21</v>
      </c>
      <c r="D3" s="1"/>
      <c r="E3" s="5" t="s">
        <v>23</v>
      </c>
      <c r="F3" s="9">
        <v>5</v>
      </c>
      <c r="G3" s="1"/>
      <c r="H3" s="5" t="s">
        <v>23</v>
      </c>
      <c r="I3" s="9">
        <v>5.5</v>
      </c>
      <c r="J3" s="1"/>
      <c r="K3" s="5" t="s">
        <v>8</v>
      </c>
      <c r="L3" s="9">
        <f>1000-COUNTIF(X1:X1000,"*")</f>
        <v>436</v>
      </c>
      <c r="V3" s="1"/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20</v>
      </c>
      <c r="D4" s="1"/>
      <c r="E4" s="5" t="s">
        <v>24</v>
      </c>
      <c r="F4" s="9">
        <v>-3</v>
      </c>
      <c r="G4" s="1"/>
      <c r="H4" s="5" t="s">
        <v>24</v>
      </c>
      <c r="I4" s="9">
        <v>-3.5</v>
      </c>
      <c r="J4" s="1"/>
      <c r="K4" s="5" t="s">
        <v>9</v>
      </c>
      <c r="L4" s="9">
        <f>1000-COUNTIF(Y1:Y1000,"*")</f>
        <v>436</v>
      </c>
      <c r="V4" s="1"/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B5" s="1"/>
      <c r="C5" s="1"/>
      <c r="D5" s="1"/>
      <c r="E5" s="5" t="s">
        <v>25</v>
      </c>
      <c r="F5" s="9">
        <f>ABS(F3-F4)</f>
        <v>8</v>
      </c>
      <c r="G5" s="1"/>
      <c r="H5" s="5" t="s">
        <v>25</v>
      </c>
      <c r="I5" s="9">
        <f>ABS(I3-I4)</f>
        <v>9</v>
      </c>
      <c r="J5" s="1"/>
      <c r="K5" s="6" t="s">
        <v>10</v>
      </c>
      <c r="L5" s="10">
        <f>1000-COUNTIF(Z1:Z1000,"*")</f>
        <v>436</v>
      </c>
      <c r="V5" s="1"/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B6" s="1"/>
      <c r="C6" s="1"/>
      <c r="D6" s="1"/>
      <c r="E6" s="5" t="s">
        <v>14</v>
      </c>
      <c r="F6" s="9">
        <v>6</v>
      </c>
      <c r="G6" s="1"/>
      <c r="H6" s="5" t="s">
        <v>14</v>
      </c>
      <c r="I6" s="9">
        <v>6.5</v>
      </c>
      <c r="J6" s="1"/>
      <c r="K6" s="1"/>
      <c r="L6" s="1"/>
      <c r="V6" s="1"/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B7" s="1"/>
      <c r="C7" s="1"/>
      <c r="D7" s="1"/>
      <c r="E7" s="5" t="s">
        <v>15</v>
      </c>
      <c r="F7" s="9">
        <v>1</v>
      </c>
      <c r="G7" s="1"/>
      <c r="H7" s="5" t="s">
        <v>15</v>
      </c>
      <c r="I7" s="9">
        <v>0.5</v>
      </c>
      <c r="J7" s="1"/>
      <c r="K7" s="1"/>
      <c r="L7" s="1"/>
      <c r="V7" s="1"/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B8" s="1"/>
      <c r="C8" s="1"/>
      <c r="D8" s="1"/>
      <c r="E8" s="6" t="s">
        <v>17</v>
      </c>
      <c r="F8" s="10">
        <f>ABS(F6-F7)</f>
        <v>5</v>
      </c>
      <c r="G8" s="1"/>
      <c r="H8" s="6" t="s">
        <v>17</v>
      </c>
      <c r="I8" s="10">
        <f>ABS(I6-I7)</f>
        <v>6</v>
      </c>
      <c r="J8" s="1"/>
      <c r="K8" s="1"/>
      <c r="L8" s="1"/>
      <c r="V8" s="1"/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V9" s="1"/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22</v>
      </c>
      <c r="D10" s="4" t="s">
        <v>6</v>
      </c>
      <c r="E10" s="4" t="s">
        <v>20</v>
      </c>
      <c r="F10" s="1"/>
      <c r="G10" s="4" t="s">
        <v>11</v>
      </c>
      <c r="V10" s="1"/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>
        <v>1</v>
      </c>
      <c r="C11">
        <f ca="1">IF($L$4="","",IF($L$4=0,"",IF($C$4="","",IF($C$4&lt;=20,IF($C$4&gt;=1,IF($C$4&lt;=20,IF($C$4&lt;=$L$4,INDIRECT("Y"&amp;(QUOTIENT($L$4,$C$4)*B11)),""),""),"")))))</f>
        <v>-1.4351100000000001</v>
      </c>
      <c r="D11">
        <f ca="1">IF($L$5="","",IF($L$5=0,"",IF($C$4="","",IF($C$4&lt;=20,IF($C$4&gt;=1,IF($C$4&lt;=20,IF($C$4&lt;=$L$5,INDIRECT("Z"&amp;(QUOTIENT($L$5,$C$4)*B11)),""),""),"")))))</f>
        <v>3.0893000000000002</v>
      </c>
      <c r="E11" s="1">
        <v>0.21</v>
      </c>
      <c r="G11">
        <f>IF($L$4="","",IF($L$4=0,"",IF($C$4="","",IF($C$4&lt;=20,IF($C$4&gt;=1,IF($C$4&lt;=20,IF($C$4&lt;=$L$4,QUOTIENT($L$4,$C$4)*$B11,""),""),"")))))</f>
        <v>21</v>
      </c>
      <c r="V11" s="1"/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>
        <f>B11+1</f>
        <v>2</v>
      </c>
      <c r="C12" s="1">
        <f t="shared" ref="C12:C30" ca="1" si="0">IF($L$4="","",IF($L$4=0,"",IF($C$4="","",IF($C$4&lt;=20,IF($C$4&gt;=1,IF($C$4&lt;=20,IF($C$4&lt;=$L$4,INDIRECT("Y"&amp;(QUOTIENT($L$4,$C$4)*B12)),""),""),"")))))</f>
        <v>-1.37287</v>
      </c>
      <c r="D12" s="1">
        <f t="shared" ref="D12:D30" ca="1" si="1">IF($L$5="","",IF($L$5=0,"",IF($C$4="","",IF($C$4&lt;=20,IF($C$4&gt;=1,IF($C$4&lt;=20,IF($C$4&lt;=$L$5,INDIRECT("Z"&amp;(QUOTIENT($L$5,$C$4)*B12)),""),""),"")))))</f>
        <v>3.55369</v>
      </c>
      <c r="E12" s="1">
        <v>0.21</v>
      </c>
      <c r="G12" s="1">
        <f t="shared" ref="G12:G30" si="2">IF($L$4="","",IF($L$4=0,"",IF($C$4="","",IF($C$4&lt;=20,IF($C$4&gt;=1,IF($C$4&lt;=20,IF($C$4&lt;=$L$4,QUOTIENT($L$4,$C$4)*$B12,""),""),"")))))</f>
        <v>42</v>
      </c>
      <c r="V12" s="1"/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9" si="3">B12+1</f>
        <v>3</v>
      </c>
      <c r="C13" s="1">
        <f t="shared" ca="1" si="0"/>
        <v>-1.3091699999999999</v>
      </c>
      <c r="D13" s="1">
        <f t="shared" ca="1" si="1"/>
        <v>3.95913</v>
      </c>
      <c r="E13" s="1">
        <v>0.21</v>
      </c>
      <c r="G13" s="1">
        <f t="shared" si="2"/>
        <v>63</v>
      </c>
      <c r="V13" s="1"/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-1.2638100000000001</v>
      </c>
      <c r="D14" s="1">
        <f t="shared" ca="1" si="1"/>
        <v>4.3151799999999998</v>
      </c>
      <c r="E14" s="1">
        <v>0.21</v>
      </c>
      <c r="G14" s="1">
        <f t="shared" si="2"/>
        <v>84</v>
      </c>
      <c r="V14" s="1"/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-1.2023699999999999</v>
      </c>
      <c r="D15" s="1">
        <f t="shared" ca="1" si="1"/>
        <v>4.6154400000000004</v>
      </c>
      <c r="E15" s="1">
        <v>0.21</v>
      </c>
      <c r="G15" s="1">
        <f t="shared" si="2"/>
        <v>105</v>
      </c>
      <c r="V15" s="1"/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-1.1343399999999999</v>
      </c>
      <c r="D16" s="1">
        <f t="shared" ca="1" si="1"/>
        <v>4.8590200000000001</v>
      </c>
      <c r="E16" s="1">
        <v>0.21</v>
      </c>
      <c r="G16" s="1">
        <f t="shared" si="2"/>
        <v>126</v>
      </c>
      <c r="V16" s="1"/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-1.05918</v>
      </c>
      <c r="D17" s="1">
        <f t="shared" ca="1" si="1"/>
        <v>5.0573100000000002</v>
      </c>
      <c r="E17" s="1">
        <v>0.21</v>
      </c>
      <c r="G17" s="1">
        <f t="shared" si="2"/>
        <v>147</v>
      </c>
      <c r="V17" s="1"/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-0.99150700000000003</v>
      </c>
      <c r="D18" s="1">
        <f t="shared" ca="1" si="1"/>
        <v>5.2001099999999996</v>
      </c>
      <c r="E18" s="1">
        <v>0.21</v>
      </c>
      <c r="G18" s="1">
        <f t="shared" si="2"/>
        <v>168</v>
      </c>
      <c r="V18" s="1"/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-0.91564299999999998</v>
      </c>
      <c r="D19" s="1">
        <f t="shared" ca="1" si="1"/>
        <v>5.2894500000000004</v>
      </c>
      <c r="E19" s="1">
        <v>0.21</v>
      </c>
      <c r="G19" s="1">
        <f t="shared" si="2"/>
        <v>189</v>
      </c>
      <c r="V19" s="1"/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-0.84697800000000001</v>
      </c>
      <c r="D20" s="1">
        <f t="shared" ca="1" si="1"/>
        <v>5.3416399999999999</v>
      </c>
      <c r="E20" s="1">
        <v>0.21</v>
      </c>
      <c r="G20" s="1">
        <f t="shared" si="2"/>
        <v>210</v>
      </c>
      <c r="V20" s="1"/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-0.76370099999999996</v>
      </c>
      <c r="D21" s="1">
        <f t="shared" ca="1" si="1"/>
        <v>5.3395299999999999</v>
      </c>
      <c r="E21" s="1">
        <v>0.21</v>
      </c>
      <c r="G21" s="1">
        <f t="shared" si="2"/>
        <v>231</v>
      </c>
      <c r="V21" s="1"/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-0.68529200000000001</v>
      </c>
      <c r="D22" s="1">
        <f t="shared" ca="1" si="1"/>
        <v>5.2804799999999998</v>
      </c>
      <c r="E22" s="1">
        <v>0.21</v>
      </c>
      <c r="G22" s="1">
        <f t="shared" si="2"/>
        <v>252</v>
      </c>
      <c r="V22" s="1"/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-0.60069899999999998</v>
      </c>
      <c r="D23" s="1">
        <f t="shared" ca="1" si="1"/>
        <v>5.1690899999999997</v>
      </c>
      <c r="E23" s="1">
        <v>0.21</v>
      </c>
      <c r="G23" s="1">
        <f t="shared" si="2"/>
        <v>273</v>
      </c>
      <c r="V23" s="1"/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-0.51224499999999995</v>
      </c>
      <c r="D24" s="1">
        <f t="shared" ca="1" si="1"/>
        <v>5.0169100000000002</v>
      </c>
      <c r="E24" s="1">
        <v>0.21</v>
      </c>
      <c r="G24" s="1">
        <f t="shared" si="2"/>
        <v>294</v>
      </c>
      <c r="V24" s="1"/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-0.41706900000000002</v>
      </c>
      <c r="D25" s="1">
        <f t="shared" ca="1" si="1"/>
        <v>4.8297600000000003</v>
      </c>
      <c r="E25" s="1">
        <v>0.21</v>
      </c>
      <c r="G25" s="1">
        <f t="shared" si="2"/>
        <v>315</v>
      </c>
      <c r="V25" s="1"/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-0.31368499999999999</v>
      </c>
      <c r="D26" s="1">
        <f t="shared" ca="1" si="1"/>
        <v>4.5783100000000001</v>
      </c>
      <c r="E26" s="1">
        <v>0.21</v>
      </c>
      <c r="G26" s="1">
        <f t="shared" si="2"/>
        <v>336</v>
      </c>
      <c r="V26" s="1"/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>B26+1</f>
        <v>17</v>
      </c>
      <c r="C27" s="1">
        <f t="shared" ca="1" si="0"/>
        <v>-0.21664900000000001</v>
      </c>
      <c r="D27" s="1">
        <f t="shared" ca="1" si="1"/>
        <v>4.2874800000000004</v>
      </c>
      <c r="E27" s="1">
        <v>0.21</v>
      </c>
      <c r="G27" s="1">
        <f t="shared" si="2"/>
        <v>357</v>
      </c>
      <c r="V27" s="1"/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-0.11394600000000001</v>
      </c>
      <c r="D28" s="1">
        <f t="shared" ca="1" si="1"/>
        <v>3.9551599999999998</v>
      </c>
      <c r="E28" s="1">
        <v>0.21</v>
      </c>
      <c r="G28" s="1">
        <f t="shared" si="2"/>
        <v>378</v>
      </c>
      <c r="V28" s="1"/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-6.1188399999999997E-2</v>
      </c>
      <c r="D29" s="1">
        <f t="shared" ca="1" si="1"/>
        <v>3.58128</v>
      </c>
      <c r="E29" s="1">
        <v>0.21</v>
      </c>
      <c r="G29" s="1">
        <f t="shared" si="2"/>
        <v>399</v>
      </c>
      <c r="V29" s="1"/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>B29+1</f>
        <v>20</v>
      </c>
      <c r="C30" s="1">
        <f t="shared" ca="1" si="0"/>
        <v>0.344497</v>
      </c>
      <c r="D30" s="1">
        <f t="shared" ca="1" si="1"/>
        <v>3.2089799999999999</v>
      </c>
      <c r="E30" s="1">
        <v>0.21</v>
      </c>
      <c r="G30" s="1">
        <f t="shared" si="2"/>
        <v>420</v>
      </c>
      <c r="V30" s="1"/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V31" s="1"/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V32" s="1"/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2:26">
      <c r="V33" s="1"/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2:26">
      <c r="V34" s="1"/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2:26">
      <c r="V35" s="1"/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2:26">
      <c r="V36" s="1"/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2:26">
      <c r="V37" s="1"/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2:26">
      <c r="V38" s="1"/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2:26">
      <c r="V39" s="1"/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2:26">
      <c r="V40" s="1"/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2:26">
      <c r="V41" s="1"/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2:26">
      <c r="V42" s="1"/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2:26">
      <c r="V43" s="1"/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2:26">
      <c r="V44" s="1"/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2:26">
      <c r="V45" s="1"/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2:26">
      <c r="V46" s="1"/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2:26">
      <c r="V47" s="1"/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2:26">
      <c r="V48" s="1"/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2:26">
      <c r="V49" s="1"/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2:26">
      <c r="V50" s="1"/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2:26">
      <c r="V51" s="1"/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2:26">
      <c r="V52" s="1"/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2:26">
      <c r="V53" s="1"/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2:26">
      <c r="V54" s="1"/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2:26">
      <c r="V55" s="1"/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2:26">
      <c r="V56" s="1"/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2:26">
      <c r="V57" s="1"/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2:26">
      <c r="V58" s="1"/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2:26">
      <c r="V59" s="1"/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2:26">
      <c r="V60" s="1"/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2:26">
      <c r="V61" s="1"/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2:26">
      <c r="V62" s="1"/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2:26">
      <c r="V63" s="1"/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2:26">
      <c r="V64" s="1"/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2:26">
      <c r="V65" s="1"/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2:26">
      <c r="V66" s="1"/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2:26">
      <c r="V67" s="1"/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2:26">
      <c r="V68" s="1"/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2:26">
      <c r="V69" s="1"/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2:26">
      <c r="V70" s="1"/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2:26">
      <c r="V71" s="1"/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2:26">
      <c r="V72" s="1"/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2:26">
      <c r="V73" s="1"/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2:26">
      <c r="V74" s="1"/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2:26">
      <c r="V75" s="1"/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2:26">
      <c r="V76" s="1"/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2:26">
      <c r="V77" s="1"/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2:26">
      <c r="V78" s="1"/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2:26">
      <c r="V79" s="1"/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2:26">
      <c r="V80" s="1"/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2:26">
      <c r="V81" s="1"/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2:26">
      <c r="V82" s="1"/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2:26">
      <c r="V83" s="1"/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2:26">
      <c r="V84" s="1"/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2:26">
      <c r="V85" s="1"/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2:26">
      <c r="V86" s="1"/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2:26">
      <c r="V87" s="1"/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2:26">
      <c r="V88" s="1"/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2:26">
      <c r="V89" s="1"/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2:26">
      <c r="V90" s="1"/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2:26">
      <c r="V91" s="1"/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2:26">
      <c r="V92" s="1"/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2:26">
      <c r="V93" s="1"/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2:26">
      <c r="V94" s="1"/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2:26">
      <c r="V95" s="1"/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2:26">
      <c r="V96" s="1"/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2:26">
      <c r="V97" s="1"/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2:26">
      <c r="V98" s="1"/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2:26">
      <c r="V99" s="1"/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2:26">
      <c r="V100" s="1"/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2:26">
      <c r="V101" s="1"/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2:26">
      <c r="V102" s="1"/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2:26">
      <c r="V103" s="1"/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2:26">
      <c r="V104" s="1"/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2:26">
      <c r="V105" s="1"/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2:26">
      <c r="V106" s="1"/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2:26">
      <c r="V107" s="1"/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2:26">
      <c r="V108" s="1"/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2:26">
      <c r="V109" s="1"/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2:26">
      <c r="V110" s="1"/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2:26">
      <c r="V111" s="1"/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2:26">
      <c r="V112" s="1"/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2:26">
      <c r="V113" s="1"/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2:26">
      <c r="V114" s="1"/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2:26">
      <c r="V115" s="1"/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2:26">
      <c r="V116" s="1"/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2:26">
      <c r="V117" s="1"/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2:26">
      <c r="V118" s="1"/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2:26">
      <c r="V119" s="1"/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2:26">
      <c r="V120" s="1"/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2:26">
      <c r="V121" s="1"/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2:26">
      <c r="V122" s="1"/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2:26">
      <c r="V123" s="1"/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2:26">
      <c r="V124" s="1"/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2:26">
      <c r="V125" s="1"/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2:26">
      <c r="V126" s="1"/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2:26">
      <c r="V127" s="1"/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2:26">
      <c r="V128" s="1"/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2:26">
      <c r="V129" s="1"/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2:26">
      <c r="V130" s="1"/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2:26">
      <c r="V131" s="1"/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2:26">
      <c r="V132" s="1"/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2:26">
      <c r="V133" s="1"/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2:26">
      <c r="V134" s="1"/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2:26">
      <c r="V135" s="1"/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2:26">
      <c r="V136" s="1"/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2:26">
      <c r="V137" s="1"/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2:26">
      <c r="V138" s="1"/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2:26">
      <c r="V139" s="1"/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2:26">
      <c r="V140" s="1"/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2:26">
      <c r="V141" s="1"/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2:26">
      <c r="V142" s="1"/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2:26">
      <c r="V143" s="1"/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2:26">
      <c r="V144" s="1"/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2:26">
      <c r="V145" s="1"/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2:26">
      <c r="V146" s="1"/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2:26">
      <c r="V147" s="1"/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2:26">
      <c r="V148" s="1"/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2:26">
      <c r="V149" s="1"/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2:26">
      <c r="V150" s="1"/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2:26">
      <c r="V151" s="1"/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2:26">
      <c r="V152" s="1"/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2:26">
      <c r="V153" s="1"/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2:26">
      <c r="V154" s="1"/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2:26">
      <c r="V155" s="1"/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2:26">
      <c r="V156" s="1"/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2:26">
      <c r="V157" s="1"/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2:26">
      <c r="V158" s="1"/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2:26">
      <c r="V159" s="1"/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2:26">
      <c r="V160" s="1"/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2:26">
      <c r="V161" s="1"/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2:26">
      <c r="V162" s="1"/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2:26">
      <c r="V163" s="1"/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2:26">
      <c r="V164" s="1"/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2:26">
      <c r="V165" s="1"/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2:26">
      <c r="V166" s="1"/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2:26">
      <c r="V167" s="1"/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2:26">
      <c r="V168" s="1"/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2:26">
      <c r="V169" s="1"/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2:26">
      <c r="V170" s="1"/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2:26">
      <c r="V171" s="1"/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2:26">
      <c r="V172" s="1"/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2:26">
      <c r="V173" s="1"/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2:26">
      <c r="V174" s="1"/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2:26">
      <c r="V175" s="1"/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2:26">
      <c r="V176" s="1"/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2:26">
      <c r="V177" s="1"/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2:26">
      <c r="V178" s="1"/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2:26">
      <c r="V179" s="1"/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2:26">
      <c r="V180" s="1"/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2:26">
      <c r="V181" s="1"/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2:26">
      <c r="V182" s="1"/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2:26">
      <c r="V183" s="1"/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2:26">
      <c r="V184" s="1"/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2:26">
      <c r="V185" s="1"/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2:26">
      <c r="V186" s="1"/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2:26">
      <c r="V187" s="1"/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2:26">
      <c r="V188" s="1"/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2:26">
      <c r="V189" s="1"/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2:26">
      <c r="V190" s="1"/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2:26">
      <c r="V191" s="1"/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2:26">
      <c r="V192" s="1"/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2:26">
      <c r="V193" s="1"/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2:26">
      <c r="V194" s="1"/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2:26">
      <c r="V195" s="1"/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2:26">
      <c r="V196" s="1"/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2:26">
      <c r="V197" s="1"/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2:26">
      <c r="V198" s="1"/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2:26">
      <c r="V199" s="1"/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2:26">
      <c r="V200" s="1"/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2:26">
      <c r="V201" s="1"/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2:26">
      <c r="V202" s="1"/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2:26">
      <c r="V203" s="1"/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2:26">
      <c r="V204" s="1"/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2:26">
      <c r="V205" s="1"/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2:26">
      <c r="V206" s="1"/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2:26">
      <c r="V207" s="1"/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2:26">
      <c r="V208" s="1"/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2:26">
      <c r="V209" s="1"/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2:26">
      <c r="V210" s="1"/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2:26">
      <c r="V211" s="1"/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2:26">
      <c r="V212" s="1"/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2:26">
      <c r="V213" s="1"/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2:26">
      <c r="V214" s="1"/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2:26">
      <c r="V215" s="1"/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2:26">
      <c r="V216" s="1"/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2:26">
      <c r="V217" s="1"/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2:26">
      <c r="V218" s="1"/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2:26">
      <c r="V219" s="1"/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2:26">
      <c r="V220" s="1"/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2:26">
      <c r="V221" s="1"/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2:26">
      <c r="V222" s="1"/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2:26">
      <c r="V223" s="1"/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2:26">
      <c r="V224" s="1"/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2:26">
      <c r="V225" s="1"/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2:26">
      <c r="V226" s="1"/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2:26">
      <c r="V227" s="1"/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2:26">
      <c r="V228" s="1"/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2:26">
      <c r="V229" s="1"/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2:26">
      <c r="V230" s="1"/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2:26">
      <c r="V231" s="1"/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2:26">
      <c r="V232" s="1"/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2:26">
      <c r="V233" s="1"/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2:26">
      <c r="V234" s="1"/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2:26">
      <c r="V235" s="1"/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2:26">
      <c r="V236" s="1"/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2:26">
      <c r="V237" s="1"/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2:26">
      <c r="V238" s="1"/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2:26">
      <c r="V239" s="1"/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2:26">
      <c r="V240" s="1"/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2:26">
      <c r="V241" s="1"/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2:26">
      <c r="V242" s="1"/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2:26">
      <c r="V243" s="1"/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2:26">
      <c r="V244" s="1"/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2:26">
      <c r="V245" s="1"/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2:26">
      <c r="V246" s="1"/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2:26">
      <c r="V247" s="1"/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2:26">
      <c r="V248" s="1"/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2:26">
      <c r="V249" s="1"/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2:26">
      <c r="V250" s="1"/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2:26">
      <c r="V251" s="1"/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2:26">
      <c r="V252" s="1"/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2:26">
      <c r="V253" s="1"/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2:26">
      <c r="V254" s="1"/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2:26">
      <c r="V255" s="1"/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2:26">
      <c r="V256" s="1"/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2:26">
      <c r="V257" s="1"/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2:26">
      <c r="V258" s="1"/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2:26">
      <c r="V259" s="1"/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2:26">
      <c r="V260" s="1"/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2:26">
      <c r="V261" s="1"/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2:26">
      <c r="V262" s="1"/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2:26">
      <c r="V263" s="1"/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2:26">
      <c r="V264" s="1"/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2:26">
      <c r="V265" s="1"/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2:26">
      <c r="V266" s="1"/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2:26">
      <c r="V267" s="1"/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2:26">
      <c r="V268" s="1"/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2:26">
      <c r="V269" s="1"/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2:26">
      <c r="V270" s="1"/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2:26">
      <c r="V271" s="1"/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2:26">
      <c r="V272" s="1"/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2:26">
      <c r="V273" s="1"/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2:26">
      <c r="V274" s="1"/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2:26">
      <c r="V275" s="1"/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2:26">
      <c r="V276" s="1"/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2:26">
      <c r="V277" s="1"/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2:26">
      <c r="V278" s="1"/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2:26">
      <c r="V279" s="1"/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2:26">
      <c r="V280" s="1"/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2:26">
      <c r="V281" s="1"/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2:26">
      <c r="V282" s="1"/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2:26">
      <c r="V283" s="1"/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2:26">
      <c r="V284" s="1"/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2:26">
      <c r="V285" s="1"/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2:26">
      <c r="V286" s="1"/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2:26">
      <c r="V287" s="1"/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2:26">
      <c r="V288" s="1"/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2:26">
      <c r="V289" s="1"/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2:26">
      <c r="V290" s="1"/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2:26">
      <c r="V291" s="1"/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2:26">
      <c r="V292" s="1"/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2:26">
      <c r="V293" s="1"/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2:26">
      <c r="V294" s="1"/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2:26">
      <c r="V295" s="1"/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2:26">
      <c r="V296" s="1"/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2:26">
      <c r="V297" s="1"/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2:26">
      <c r="V298" s="1"/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2:26">
      <c r="V299" s="1"/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2:26">
      <c r="V300" s="1"/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2:26">
      <c r="V301" s="1"/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2:26">
      <c r="V302" s="1"/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2:26">
      <c r="V303" s="1"/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2:26">
      <c r="V304" s="1"/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2:26">
      <c r="V305" s="1"/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2:26">
      <c r="V306" s="1"/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2:26">
      <c r="V307" s="1"/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2:26">
      <c r="V308" s="1"/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2:26">
      <c r="V309" s="1"/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2:26">
      <c r="V310" s="1"/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2:26">
      <c r="V311" s="1"/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2:26">
      <c r="V312" s="1"/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2:26">
      <c r="V313" s="1"/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2:26">
      <c r="V314" s="1"/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2:26">
      <c r="V315" s="1"/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2:26">
      <c r="V316" s="1"/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2:26">
      <c r="V317" s="1"/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2:26">
      <c r="V318" s="1"/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2:26">
      <c r="V319" s="1"/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2:26">
      <c r="V320" s="1"/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2:26">
      <c r="V321" s="1"/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2:26">
      <c r="V322" s="1"/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2:26">
      <c r="V323" s="1"/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2:26">
      <c r="V324" s="1"/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2:26">
      <c r="V325" s="1"/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2:26">
      <c r="V326" s="1"/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2:26">
      <c r="V327" s="1"/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2:26">
      <c r="V328" s="1"/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2:26">
      <c r="V329" s="1"/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2:26">
      <c r="V330" s="1"/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2:26">
      <c r="V331" s="1"/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2:26">
      <c r="V332" s="1"/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2:26">
      <c r="V333" s="1"/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2:26">
      <c r="V334" s="1"/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2:26">
      <c r="V335" s="1"/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2:26">
      <c r="V336" s="1"/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2:26">
      <c r="V337" s="1"/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2:26">
      <c r="V338" s="1"/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2:26">
      <c r="V339" s="1"/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2:26">
      <c r="V340" s="1"/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2:26">
      <c r="V341" s="1"/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2:26">
      <c r="V342" s="1"/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2:26">
      <c r="V343" s="1"/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2:26">
      <c r="V344" s="1"/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2:26">
      <c r="V345" s="1"/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2:26">
      <c r="V346" s="1"/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2:26">
      <c r="V347" s="1"/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2:26">
      <c r="V348" s="1"/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2:26">
      <c r="V349" s="1"/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2:26">
      <c r="V350" s="1"/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2:26">
      <c r="V351" s="1"/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2:26">
      <c r="V352" s="1"/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2:26">
      <c r="V353" s="1"/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2:26">
      <c r="V354" s="1"/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2:26">
      <c r="V355" s="1"/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2:26">
      <c r="V356" s="1"/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2:26">
      <c r="V357" s="1"/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2:26">
      <c r="V358" s="1"/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2:26">
      <c r="V359" s="1"/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2:26">
      <c r="V360" s="1"/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2:26">
      <c r="V361" s="1"/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2:26">
      <c r="V362" s="1"/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2:26">
      <c r="V363" s="1"/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2:26">
      <c r="V364" s="1"/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2:26">
      <c r="V365" s="1"/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2:26">
      <c r="V366" s="1"/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2:26">
      <c r="V367" s="1"/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2:26">
      <c r="V368" s="1"/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2:26">
      <c r="V369" s="1"/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2:26">
      <c r="V370" s="1"/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2:26">
      <c r="V371" s="1"/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2:26">
      <c r="V372" s="1"/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2:26">
      <c r="V373" s="1"/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2:26">
      <c r="V374" s="1"/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2:26">
      <c r="V375" s="1"/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2:26">
      <c r="V376" s="1"/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2:26">
      <c r="V377" s="1"/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2:26">
      <c r="V378" s="1"/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2:26">
      <c r="V379" s="1"/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2:26">
      <c r="V380" s="1"/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2:26">
      <c r="V381" s="1"/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2:26">
      <c r="V382" s="1"/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2:26">
      <c r="V383" s="1"/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2:26">
      <c r="V384" s="1"/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2:26">
      <c r="V385" s="1"/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2:26">
      <c r="V386" s="1"/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2:26">
      <c r="V387" s="1"/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2:26">
      <c r="V388" s="1"/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2:26">
      <c r="V389" s="1"/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2:26">
      <c r="V390" s="1"/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2:26">
      <c r="V391" s="1"/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2:26">
      <c r="V392" s="1"/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2:26">
      <c r="V393" s="1"/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2:26">
      <c r="V394" s="1"/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2:26">
      <c r="V395" s="1"/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2:26">
      <c r="V396" s="1"/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2:26">
      <c r="V397" s="1"/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2:26">
      <c r="V398" s="1"/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2:26">
      <c r="V399" s="1"/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2:26">
      <c r="V400" s="1"/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2:26">
      <c r="V401" s="1"/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2:26">
      <c r="V402" s="1"/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2:26">
      <c r="V403" s="1"/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2:26">
      <c r="V404" s="1"/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2:26">
      <c r="V405" s="1"/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2:26">
      <c r="V406" s="1"/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2:26">
      <c r="V407" s="1"/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2:26">
      <c r="V408" s="1"/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2:26">
      <c r="V409" s="1"/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2:26">
      <c r="V410" s="1"/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2:26">
      <c r="V411" s="1"/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2:26">
      <c r="V412" s="1"/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2:26">
      <c r="V413" s="1"/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2:26">
      <c r="V414" s="1"/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2:26">
      <c r="V415" s="1"/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2:26">
      <c r="V416" s="1"/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2:26">
      <c r="V417" s="1"/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2:26">
      <c r="V418" s="1"/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2:26">
      <c r="V419" s="1"/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2:26">
      <c r="V420" s="1"/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2:26">
      <c r="V421" s="1"/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2:26">
      <c r="V422" s="1"/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2:26">
      <c r="V423" s="1"/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2:26">
      <c r="V424" s="1"/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2:26">
      <c r="V425" s="1"/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2:26">
      <c r="V426" s="1"/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2:26">
      <c r="V427" s="1"/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2:26">
      <c r="V428" s="1"/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2:26">
      <c r="V429" s="1"/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2:26">
      <c r="V430" s="1"/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2:26">
      <c r="V431" s="1"/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2:26">
      <c r="V432" s="1"/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2:26">
      <c r="V433" s="1"/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2:26">
      <c r="V434" s="1"/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2:26">
      <c r="V435" s="1"/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2:26">
      <c r="V436" s="1"/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2:26">
      <c r="V437" s="1"/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2:26">
      <c r="V438" s="1"/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2:26">
      <c r="V439" s="1"/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2:26">
      <c r="V440" s="1"/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2:26">
      <c r="V441" s="1"/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2:26">
      <c r="V442" s="1"/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2:26">
      <c r="V443" s="1"/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2:26">
      <c r="V444" s="1"/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2:26">
      <c r="V445" s="1"/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2:26">
      <c r="V446" s="1"/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2:26">
      <c r="V447" s="1"/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2:26">
      <c r="V448" s="1"/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2:26">
      <c r="V449" s="1"/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2:26">
      <c r="V450" s="1"/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2:26">
      <c r="V451" s="1"/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2:26">
      <c r="V452" s="1"/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2:26">
      <c r="V453" s="1"/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2:26">
      <c r="V454" s="1"/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2:26">
      <c r="V455" s="1"/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2:26">
      <c r="V456" s="1"/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2:26">
      <c r="V457" s="1"/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2:26">
      <c r="V458" s="1"/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2:26">
      <c r="V459" s="1"/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2:26">
      <c r="V460" s="1"/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2:26">
      <c r="V461" s="1"/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2:26">
      <c r="V462" s="1"/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2:26">
      <c r="V463" s="1"/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2:26">
      <c r="V464" s="1"/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2:26">
      <c r="V465" s="1"/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2:26">
      <c r="V466" s="1"/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2:26">
      <c r="V467" s="1"/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2:26">
      <c r="V468" s="1"/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2:26">
      <c r="V469" s="1"/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2:26">
      <c r="V470" s="1"/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2:26">
      <c r="V471" s="1"/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2:26">
      <c r="V472" s="1"/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2:26">
      <c r="V473" s="1"/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2:26">
      <c r="V474" s="1"/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2:26">
      <c r="V475" s="1"/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2:26">
      <c r="V476" s="1"/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2:26">
      <c r="V477" s="1"/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2:26">
      <c r="V478" s="1"/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2:26">
      <c r="V479" s="1"/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2:26">
      <c r="V480" s="1"/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2:26">
      <c r="V481" s="1"/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2:26">
      <c r="V482" s="1"/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2:26">
      <c r="V483" s="1"/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2:26">
      <c r="V484" s="1"/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2:26">
      <c r="V485" s="1"/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2:26">
      <c r="V486" s="1"/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2:26">
      <c r="V487" s="1"/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2:26">
      <c r="V488" s="1"/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2:26">
      <c r="V489" s="1"/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2:26">
      <c r="V490" s="1"/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2:26">
      <c r="V491" s="1"/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2:26">
      <c r="V492" s="1"/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2:26">
      <c r="V493" s="1"/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2:26">
      <c r="V494" s="1"/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2:26">
      <c r="V495" s="1"/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2:26">
      <c r="V496" s="1"/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2:26">
      <c r="V497" s="1"/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2:26">
      <c r="V498" s="1"/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2:26">
      <c r="V499" s="1"/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2:26">
      <c r="V500" s="1"/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2:26">
      <c r="V501" s="1"/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2:26">
      <c r="V502" s="1"/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2:26">
      <c r="V503" s="1"/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2:26">
      <c r="V504" s="1"/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2:26">
      <c r="V505" s="1"/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2:26">
      <c r="V506" s="1"/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2:26">
      <c r="V507" s="1"/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2:26">
      <c r="V508" s="1"/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2:26">
      <c r="V509" s="1"/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2:26">
      <c r="V510" s="1"/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2:26">
      <c r="V511" s="1"/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2:26">
      <c r="V512" s="1"/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2:26">
      <c r="V513" s="1"/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2:26">
      <c r="V514" s="1"/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2:26">
      <c r="V515" s="1"/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2:26">
      <c r="V516" s="1"/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2:26">
      <c r="V517" s="1"/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2:26">
      <c r="V518" s="1"/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2:26">
      <c r="V519" s="1"/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2:26">
      <c r="V520" s="1"/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2:26">
      <c r="V521" s="1"/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2:26">
      <c r="V522" s="1"/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2:26">
      <c r="V523" s="1"/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2:26">
      <c r="V524" s="1"/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2:26">
      <c r="V525" s="1"/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2:26">
      <c r="V526" s="1"/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2:26">
      <c r="V527" s="1"/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2:26">
      <c r="V528" s="1"/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2:26">
      <c r="V529" s="1"/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2:26">
      <c r="V530" s="1"/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2:26">
      <c r="V531" s="1"/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2:26">
      <c r="V532" s="1"/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2:26">
      <c r="V533" s="1"/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2:26">
      <c r="V534" s="1"/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2:26">
      <c r="V535" s="1"/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2:26">
      <c r="V536" s="1"/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2:26">
      <c r="V537" s="1"/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2:26">
      <c r="V538" s="1"/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2:26">
      <c r="V539" s="1"/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2:26">
      <c r="V540" s="1"/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2:26">
      <c r="V541" s="1"/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2:26">
      <c r="V542" s="1"/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2:26">
      <c r="V543" s="1"/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2:26">
      <c r="V544" s="1"/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2:26">
      <c r="V545" s="1"/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2:26">
      <c r="V546" s="1"/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2:26">
      <c r="V547" s="1"/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2:26">
      <c r="V548" s="1"/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2:26">
      <c r="V549" s="1"/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2:26">
      <c r="V550" s="1"/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2:26">
      <c r="V551" s="1"/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2:26">
      <c r="V552" s="1"/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2:26">
      <c r="V553" s="1"/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2:26">
      <c r="V554" s="1"/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2:26">
      <c r="V555" s="1"/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2:26">
      <c r="V556" s="1"/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2:26">
      <c r="V557" s="1"/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2:26">
      <c r="V558" s="1"/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2:26">
      <c r="V559" s="1"/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2:26">
      <c r="V560" s="1"/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2:26">
      <c r="V561" s="1"/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2:26">
      <c r="V562" s="1"/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2:26">
      <c r="V563" s="1"/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2:26">
      <c r="V564" s="1"/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2:26">
      <c r="V565" s="1"/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2:26">
      <c r="V566" s="1"/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2:26">
      <c r="V567" s="1"/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2:26">
      <c r="V568" s="1"/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2:26">
      <c r="V569" s="1"/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2:26">
      <c r="V570" s="1"/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2:26">
      <c r="V571" s="1"/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2:26">
      <c r="V572" s="1"/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2:26">
      <c r="V573" s="1"/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2:26">
      <c r="V574" s="1"/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2:26">
      <c r="V575" s="1"/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2:26">
      <c r="V576" s="1"/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2:26">
      <c r="V577" s="1"/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2:26">
      <c r="V578" s="1"/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2:26">
      <c r="V579" s="1"/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2:26">
      <c r="V580" s="1"/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2:26">
      <c r="V581" s="1"/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2:26">
      <c r="V582" s="1"/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2:26">
      <c r="V583" s="1"/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2:26">
      <c r="V584" s="1"/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2:26">
      <c r="V585" s="1"/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2:26">
      <c r="V586" s="1"/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2:26">
      <c r="V587" s="1"/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2:26">
      <c r="V588" s="1"/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2:26">
      <c r="V589" s="1"/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2:26">
      <c r="V590" s="1"/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2:26">
      <c r="V591" s="1"/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2:26">
      <c r="V592" s="1"/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2:26">
      <c r="V593" s="1"/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2:26">
      <c r="V594" s="1"/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2:26">
      <c r="V595" s="1"/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2:26">
      <c r="V596" s="1"/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2:26">
      <c r="V597" s="1"/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2:26">
      <c r="V598" s="1"/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2:26">
      <c r="V599" s="1"/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2:26">
      <c r="V600" s="1"/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2:26">
      <c r="V601" s="1"/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2:26">
      <c r="V602" s="1"/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2:26">
      <c r="V603" s="1"/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2:26">
      <c r="V604" s="1"/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2:26">
      <c r="V605" s="1"/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2:26">
      <c r="V606" s="1"/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2:26">
      <c r="V607" s="1"/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2:26">
      <c r="V608" s="1"/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2:26">
      <c r="V609" s="1"/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2:26">
      <c r="V610" s="1"/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2:26">
      <c r="V611" s="1"/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2:26">
      <c r="V612" s="1"/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2:26">
      <c r="V613" s="1"/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2:26">
      <c r="V614" s="1"/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2:26">
      <c r="V615" s="1"/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2:26">
      <c r="V616" s="1"/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2:26">
      <c r="V617" s="1"/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2:26">
      <c r="V618" s="1"/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2:26">
      <c r="V619" s="1"/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2:26">
      <c r="V620" s="1"/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2:26">
      <c r="V621" s="1"/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2:26">
      <c r="V622" s="1"/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2:26">
      <c r="V623" s="1"/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2:26">
      <c r="V624" s="1"/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2:26">
      <c r="V625" s="1"/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2:26">
      <c r="V626" s="1"/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2:26">
      <c r="V627" s="1"/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2:26">
      <c r="V628" s="1"/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2:26">
      <c r="V629" s="1"/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2:26">
      <c r="V630" s="1"/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2:26">
      <c r="V631" s="1"/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2:26">
      <c r="V632" s="1"/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2:26">
      <c r="V633" s="1"/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2:26">
      <c r="V634" s="1"/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2:26">
      <c r="V635" s="1"/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2:26">
      <c r="V636" s="1"/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2:26">
      <c r="V637" s="1"/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2:26">
      <c r="V638" s="1"/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2:26">
      <c r="V639" s="1"/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2:26">
      <c r="V640" s="1"/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2:26">
      <c r="V641" s="1"/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2:26">
      <c r="V642" s="1"/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2:26">
      <c r="V643" s="1"/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2:26">
      <c r="V644" s="1"/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2:26">
      <c r="V645" s="1"/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2:26">
      <c r="V646" s="1"/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2:26">
      <c r="V647" s="1"/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2:26">
      <c r="V648" s="1"/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2:26">
      <c r="V649" s="1"/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2:26">
      <c r="V650" s="1"/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2:26">
      <c r="V651" s="1"/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2:26">
      <c r="V652" s="1"/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2:26">
      <c r="V653" s="1"/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2:26">
      <c r="V654" s="1"/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2:26">
      <c r="V655" s="1"/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2:26">
      <c r="V656" s="1"/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2:26">
      <c r="V657" s="1"/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2:26">
      <c r="V658" s="1"/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2:26">
      <c r="V659" s="1"/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2:26">
      <c r="V660" s="1"/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2:26">
      <c r="V661" s="1"/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2:26">
      <c r="V662" s="1"/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2:26">
      <c r="V663" s="1"/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2:26">
      <c r="V664" s="1"/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2:26">
      <c r="V665" s="1"/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2:26">
      <c r="V666" s="1"/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2:26">
      <c r="V667" s="1"/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2:26">
      <c r="V668" s="1"/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2:26">
      <c r="V669" s="1"/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2:26">
      <c r="V670" s="1"/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2:26">
      <c r="V671" s="1"/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2:26">
      <c r="V672" s="1"/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2:26">
      <c r="V673" s="1"/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2:26">
      <c r="V674" s="1"/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2:26">
      <c r="V675" s="1"/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2:26">
      <c r="V676" s="1"/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2:26">
      <c r="V677" s="1"/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2:26">
      <c r="V678" s="1"/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2:26">
      <c r="V679" s="1"/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2:26">
      <c r="V680" s="1"/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2:26">
      <c r="V681" s="1"/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2:26">
      <c r="V682" s="1"/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2:26">
      <c r="V683" s="1"/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2:26">
      <c r="V684" s="1"/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2:26">
      <c r="V685" s="1"/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2:26">
      <c r="V686" s="1"/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2:26">
      <c r="V687" s="1"/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2:26">
      <c r="V688" s="1"/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2:26">
      <c r="V689" s="1"/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2:26">
      <c r="V690" s="1"/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2:26">
      <c r="V691" s="1"/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2:26">
      <c r="V692" s="1"/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2:26">
      <c r="V693" s="1"/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2:26">
      <c r="V694" s="1"/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2:26">
      <c r="V695" s="1"/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2:26">
      <c r="V696" s="1"/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2:26">
      <c r="V697" s="1"/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2:26">
      <c r="V698" s="1"/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2:26">
      <c r="V699" s="1"/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2:26">
      <c r="V700" s="1"/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2:26">
      <c r="V701" s="1"/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2:26">
      <c r="V702" s="1"/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2:26">
      <c r="V703" s="1"/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2:26">
      <c r="V704" s="1"/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2:26">
      <c r="V705" s="1"/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2:26">
      <c r="V706" s="1"/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2:26">
      <c r="V707" s="1"/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2:26">
      <c r="V708" s="1"/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2:26">
      <c r="V709" s="1"/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2:26">
      <c r="V710" s="1"/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2:26">
      <c r="V711" s="1"/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2:26">
      <c r="V712" s="1"/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2:26">
      <c r="V713" s="1"/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2:26">
      <c r="V714" s="1"/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2:26">
      <c r="V715" s="1"/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2:26">
      <c r="V716" s="1"/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2:26">
      <c r="V717" s="1"/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2:26">
      <c r="V718" s="1"/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2:26">
      <c r="V719" s="1"/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2:26">
      <c r="V720" s="1"/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2:26">
      <c r="V721" s="1"/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2:26">
      <c r="V722" s="1"/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2:26">
      <c r="V723" s="1"/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2:26">
      <c r="V724" s="1"/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2:26">
      <c r="V725" s="1"/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2:26">
      <c r="V726" s="1"/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2:26">
      <c r="V727" s="1"/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2:26">
      <c r="V728" s="1"/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2:26">
      <c r="V729" s="1"/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2:26">
      <c r="V730" s="1"/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2:26">
      <c r="V731" s="1"/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2:26">
      <c r="V732" s="1"/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2:26">
      <c r="V733" s="1"/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2:26">
      <c r="V734" s="1"/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2:26">
      <c r="V735" s="1"/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2:26">
      <c r="V736" s="1"/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2:26">
      <c r="V737" s="1"/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2:26">
      <c r="V738" s="1"/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2:26">
      <c r="V739" s="1"/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2:26">
      <c r="V740" s="1"/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2:26">
      <c r="V741" s="1"/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2:26">
      <c r="V742" s="1"/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2:26">
      <c r="V743" s="1"/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2:26">
      <c r="V744" s="1"/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2:26">
      <c r="V745" s="1"/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2:26">
      <c r="V746" s="1"/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2:26">
      <c r="V747" s="1"/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2:26">
      <c r="V748" s="1"/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2:26">
      <c r="V749" s="1"/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2:26">
      <c r="V750" s="1"/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2:26">
      <c r="V751" s="1"/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2:26">
      <c r="V752" s="1"/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2:26">
      <c r="V753" s="1"/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2:26">
      <c r="V754" s="1"/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2:26">
      <c r="V755" s="1"/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2:26">
      <c r="V756" s="1"/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2:26">
      <c r="V757" s="1"/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2:26">
      <c r="V758" s="1"/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2:26">
      <c r="V759" s="1"/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2:26">
      <c r="V760" s="1"/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2:26">
      <c r="V761" s="1"/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2:26">
      <c r="V762" s="1"/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2:26">
      <c r="V763" s="1"/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2:26">
      <c r="V764" s="1"/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2:26">
      <c r="V765" s="1"/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2:26">
      <c r="V766" s="1"/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2:26">
      <c r="V767" s="1"/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2:26">
      <c r="V768" s="1"/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2:26">
      <c r="V769" s="1"/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2:26">
      <c r="V770" s="1"/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2:26">
      <c r="V771" s="1"/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2:26">
      <c r="V772" s="1"/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2:26">
      <c r="V773" s="1"/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2:26">
      <c r="V774" s="1"/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2:26">
      <c r="V775" s="1"/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2:26">
      <c r="V776" s="1"/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2:26">
      <c r="V777" s="1"/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2:26">
      <c r="V778" s="1"/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2:26">
      <c r="V779" s="1"/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2:26">
      <c r="V780" s="1"/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2:26">
      <c r="V781" s="1"/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2:26">
      <c r="V782" s="1"/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2:26">
      <c r="V783" s="1"/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2:26">
      <c r="V784" s="1"/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2:26">
      <c r="V785" s="1"/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2:26">
      <c r="V786" s="1"/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2:26">
      <c r="V787" s="1"/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2:26">
      <c r="V788" s="1"/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2:26">
      <c r="V789" s="1"/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2:26">
      <c r="V790" s="1"/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2:26">
      <c r="V791" s="1"/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2:26">
      <c r="V792" s="1"/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2:26">
      <c r="V793" s="1"/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2:26">
      <c r="V794" s="1"/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2:26">
      <c r="V795" s="1"/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2:26">
      <c r="V796" s="1"/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2:26">
      <c r="V797" s="1"/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2:26">
      <c r="V798" s="1"/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2:26">
      <c r="V799" s="1"/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2:26">
      <c r="V800" s="1"/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2:26">
      <c r="V801" s="1"/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2:26">
      <c r="V802" s="1"/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2:26">
      <c r="V803" s="1"/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2:26">
      <c r="V804" s="1"/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2:26">
      <c r="V805" s="1"/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2:26">
      <c r="V806" s="1"/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2:26">
      <c r="V807" s="1"/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2:26">
      <c r="V808" s="1"/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2:26">
      <c r="V809" s="1"/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2:26">
      <c r="V810" s="1"/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2:26">
      <c r="V811" s="1"/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2:26">
      <c r="V812" s="1"/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2:26">
      <c r="V813" s="1"/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2:26">
      <c r="V814" s="1"/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2:26">
      <c r="V815" s="1"/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2:26">
      <c r="V816" s="1"/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2:26">
      <c r="V817" s="1"/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2:26">
      <c r="V818" s="1"/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2:26">
      <c r="V819" s="1"/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2:26">
      <c r="V820" s="1"/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2:26">
      <c r="V821" s="1"/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2:26">
      <c r="V822" s="1"/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2:26">
      <c r="V823" s="1"/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2:26">
      <c r="V824" s="1"/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2:26">
      <c r="V825" s="1"/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2:26">
      <c r="V826" s="1"/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2:26">
      <c r="V827" s="1"/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2:26">
      <c r="V828" s="1"/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2:26">
      <c r="V829" s="1"/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2:26">
      <c r="V830" s="1"/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2:26">
      <c r="V831" s="1"/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2:26">
      <c r="V832" s="1"/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2:26">
      <c r="V833" s="1"/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2:26">
      <c r="V834" s="1"/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2:26">
      <c r="V835" s="1"/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2:26">
      <c r="V836" s="1"/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2:26">
      <c r="V837" s="1"/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2:26">
      <c r="V838" s="1"/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2:26">
      <c r="V839" s="1"/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2:26">
      <c r="V840" s="1"/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2:26">
      <c r="V841" s="1"/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2:26">
      <c r="V842" s="1"/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2:26">
      <c r="V843" s="1"/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2:26">
      <c r="V844" s="1"/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2:26">
      <c r="V845" s="1"/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2:26">
      <c r="V846" s="1"/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2:26">
      <c r="V847" s="1"/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2:26">
      <c r="V848" s="1"/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2:26">
      <c r="V849" s="1"/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2:26">
      <c r="V850" s="1"/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2:26">
      <c r="V851" s="1"/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2:26">
      <c r="V852" s="1"/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2:26">
      <c r="V853" s="1"/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2:26">
      <c r="V854" s="1"/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2:26">
      <c r="V855" s="1"/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2:26">
      <c r="V856" s="1"/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2:26">
      <c r="V857" s="1"/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2:26">
      <c r="V858" s="1"/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2:26">
      <c r="V859" s="1"/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2:26">
      <c r="V860" s="1"/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2:26">
      <c r="V861" s="1"/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2:26">
      <c r="V862" s="1"/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2:26">
      <c r="V863" s="1"/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2:26">
      <c r="V864" s="1"/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2:26">
      <c r="V865" s="1"/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2:26">
      <c r="V866" s="1"/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2:26">
      <c r="V867" s="1"/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2:26">
      <c r="V868" s="1"/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2:26">
      <c r="V869" s="1"/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2:26">
      <c r="V870" s="1"/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2:26">
      <c r="V871" s="1"/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2:26">
      <c r="V872" s="1"/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2:26">
      <c r="V873" s="1"/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2:26">
      <c r="V874" s="1"/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2:26">
      <c r="V875" s="1"/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2:26">
      <c r="V876" s="1"/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2:26">
      <c r="V877" s="1"/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2:26">
      <c r="V878" s="1"/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2:26">
      <c r="V879" s="1"/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2:26">
      <c r="V880" s="1"/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2:26">
      <c r="V881" s="1"/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2:26">
      <c r="V882" s="1"/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2:26">
      <c r="V883" s="1"/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2:26">
      <c r="V884" s="1"/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2:26">
      <c r="V885" s="1"/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2:26">
      <c r="V886" s="1"/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2:26">
      <c r="V887" s="1"/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2:26">
      <c r="V888" s="1"/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2:26">
      <c r="V889" s="1"/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2:26">
      <c r="V890" s="1"/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2:26">
      <c r="V891" s="1"/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2:26">
      <c r="V892" s="1"/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2:26">
      <c r="V893" s="1"/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2:26">
      <c r="V894" s="1"/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2:26">
      <c r="V895" s="1"/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2:26">
      <c r="V896" s="1"/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2:26">
      <c r="V897" s="1"/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2:26">
      <c r="V898" s="1"/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2:26">
      <c r="V899" s="1"/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2:26">
      <c r="V900" s="1"/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2:26">
      <c r="V901" s="1"/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2:26">
      <c r="V902" s="1"/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2:26">
      <c r="V903" s="1"/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2:26">
      <c r="V904" s="1"/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2:26">
      <c r="V905" s="1"/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2:26">
      <c r="V906" s="1"/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2:26">
      <c r="V907" s="1"/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2:26">
      <c r="V908" s="1"/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2:26">
      <c r="V909" s="1"/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2:26">
      <c r="V910" s="1"/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2:26">
      <c r="V911" s="1"/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2:26">
      <c r="V912" s="1"/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2:26">
      <c r="V913" s="1"/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2:26">
      <c r="V914" s="1"/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2:26">
      <c r="V915" s="1"/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2:26">
      <c r="V916" s="1"/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2:26">
      <c r="V917" s="1"/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2:26">
      <c r="V918" s="1"/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2:26">
      <c r="V919" s="1"/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2:26">
      <c r="V920" s="1"/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2:26">
      <c r="V921" s="1"/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2:26">
      <c r="V922" s="1"/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2:26">
      <c r="V923" s="1"/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2:26">
      <c r="V924" s="1"/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2:26">
      <c r="V925" s="1"/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2:26">
      <c r="V926" s="1"/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2:26">
      <c r="V927" s="1"/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2:26">
      <c r="V928" s="1"/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2:26">
      <c r="V929" s="1"/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2:26">
      <c r="V930" s="1"/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2:26">
      <c r="V931" s="1"/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2:26">
      <c r="V932" s="1"/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2:26">
      <c r="V933" s="1"/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2:26">
      <c r="V934" s="1"/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2:26">
      <c r="V935" s="1"/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2:26">
      <c r="V936" s="1"/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2:26">
      <c r="V937" s="1"/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2:26">
      <c r="V938" s="1"/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2:26">
      <c r="V939" s="1"/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2:26">
      <c r="V940" s="1"/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2:26">
      <c r="V941" s="1"/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2:26">
      <c r="V942" s="1"/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2:26">
      <c r="V943" s="1"/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2:26">
      <c r="V944" s="1"/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2:26">
      <c r="V945" s="1"/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2:26">
      <c r="V946" s="1"/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2:26">
      <c r="V947" s="1"/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2:26">
      <c r="V948" s="1"/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2:26">
      <c r="V949" s="1"/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2:26">
      <c r="V950" s="1"/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2:26">
      <c r="V951" s="1"/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2:26">
      <c r="V952" s="1"/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2:26">
      <c r="V953" s="1"/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2:26">
      <c r="V954" s="1"/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2:26">
      <c r="V955" s="1"/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2:26">
      <c r="V956" s="1"/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2:26">
      <c r="V957" s="1"/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2:26">
      <c r="V958" s="1"/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2:26">
      <c r="V959" s="1"/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2:26">
      <c r="V960" s="1"/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2:26">
      <c r="V961" s="1"/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2:26">
      <c r="V962" s="1"/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2:26">
      <c r="V963" s="1"/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2:26">
      <c r="V964" s="1"/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2:26">
      <c r="V965" s="1"/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2:26">
      <c r="V966" s="1"/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2:26">
      <c r="V967" s="1"/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2:26">
      <c r="V968" s="1"/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2:26">
      <c r="V969" s="1"/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2:26">
      <c r="V970" s="1"/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2:26">
      <c r="V971" s="1"/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2:26">
      <c r="V972" s="1"/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2:26">
      <c r="V973" s="1"/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2:26">
      <c r="V974" s="1"/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2:26">
      <c r="V975" s="1"/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2:26">
      <c r="V976" s="1"/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2:26">
      <c r="V977" s="1"/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2:26">
      <c r="V978" s="1"/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2:26">
      <c r="V979" s="1"/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2:26">
      <c r="V980" s="1"/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2:26">
      <c r="V981" s="1"/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2:26">
      <c r="V982" s="1"/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2:26">
      <c r="V983" s="1"/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2:26">
      <c r="V984" s="1"/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2:26">
      <c r="V985" s="1"/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2:26">
      <c r="V986" s="1"/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2:26">
      <c r="V987" s="1"/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2:26">
      <c r="V988" s="1"/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2:26">
      <c r="V989" s="1"/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2:26">
      <c r="V990" s="1"/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2:26">
      <c r="V991" s="1"/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2:26">
      <c r="V992" s="1"/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2:26">
      <c r="V993" s="1"/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2:26">
      <c r="V994" s="1"/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2:26">
      <c r="V995" s="1"/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2:26">
      <c r="V996" s="1"/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2:26">
      <c r="V997" s="1"/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2:26">
      <c r="V998" s="1"/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2:26">
      <c r="V999" s="1"/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2:26">
      <c r="V1000" s="1"/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10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23</v>
      </c>
      <c r="F6" s="9">
        <v>5</v>
      </c>
      <c r="H6" s="5" t="s">
        <v>23</v>
      </c>
      <c r="I6" s="9">
        <v>5.5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24</v>
      </c>
      <c r="F7" s="9">
        <v>-3</v>
      </c>
      <c r="H7" s="5" t="s">
        <v>24</v>
      </c>
      <c r="I7" s="9">
        <v>-3.5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25</v>
      </c>
      <c r="F8" s="10">
        <f>ABS(F6-F7)</f>
        <v>8</v>
      </c>
      <c r="H8" s="6" t="s">
        <v>25</v>
      </c>
      <c r="I8" s="10">
        <f>ABS(I6-I7)</f>
        <v>9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29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IF($L$3="","",IF($L$3=0,"",IF($C$4="","",IF($C$4&lt;=10,IF($C$4&gt;=1,IF($C$4&lt;=10,IF($C$4&lt;=$L$3,INDIRECT("X"&amp;(QUOTIENT($L$3,$C$4)*$B11)),""),""),"")))))</f>
        <v>6.8419999999999996</v>
      </c>
      <c r="D11" s="1">
        <f ca="1">IF($L$4="","",IF($L$4=0,"",IF($C$4="","",IF($C$4&lt;=10,IF($C$4&gt;=1,IF($C$4&lt;=10,IF($C$4&lt;=$L$4,INDIRECT("Y"&amp;(QUOTIENT($L$4,$C$4)*B11)),""),""),"")))))</f>
        <v>-1.36944</v>
      </c>
      <c r="E11" s="1">
        <v>0.21</v>
      </c>
      <c r="G11" s="1">
        <f>IF($L$3="","",IF($L$3=0,"",IF($C$4="","",IF($C$4&lt;=10,IF($C$4&gt;=1,IF($C$4&lt;=10,IF($C$4&lt;=$L$3,QUOTIENT($L$3,$C$4)*$B11,""),""),"")))))</f>
        <v>43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20" ca="1" si="0">IF($L$3="","",IF($L$3=0,"",IF($C$4="","",IF($C$4&lt;=10,IF($C$4&gt;=1,IF($C$4&lt;=10,IF($C$4&lt;=$L$3,INDIRECT("X"&amp;(QUOTIENT($L$3,$C$4)*$B12)),""),""),"")))))</f>
        <v>7.0989000000000004</v>
      </c>
      <c r="D12" s="1">
        <f t="shared" ref="D12:D20" ca="1" si="1">IF($L$4="","",IF($L$4=0,"",IF($C$4="","",IF($C$4&lt;=10,IF($C$4&gt;=1,IF($C$4&lt;=10,IF($C$4&lt;=$L$4,INDIRECT("Y"&amp;(QUOTIENT($L$4,$C$4)*B12)),""),""),"")))))</f>
        <v>-1.2578800000000001</v>
      </c>
      <c r="E12" s="1">
        <v>0.21</v>
      </c>
      <c r="G12" s="1">
        <f t="shared" ref="G12:G20" si="2">IF($L$3="","",IF($L$3=0,"",IF($C$4="","",IF($C$4&lt;=10,IF($C$4&gt;=1,IF($C$4&lt;=10,IF($C$4&lt;=$L$3,QUOTIENT($L$3,$C$4)*$B12,""),""),"")))))</f>
        <v>86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0" si="3">B12+1</f>
        <v>3</v>
      </c>
      <c r="C13" s="1">
        <f t="shared" ca="1" si="0"/>
        <v>7.3472299999999997</v>
      </c>
      <c r="D13" s="1">
        <f t="shared" ca="1" si="1"/>
        <v>-1.1224700000000001</v>
      </c>
      <c r="E13" s="1">
        <v>0.21</v>
      </c>
      <c r="G13" s="1">
        <f t="shared" si="2"/>
        <v>129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7.6092199999999997</v>
      </c>
      <c r="D14" s="1">
        <f t="shared" ca="1" si="1"/>
        <v>-0.97892699999999999</v>
      </c>
      <c r="E14" s="1">
        <v>0.21</v>
      </c>
      <c r="G14" s="1">
        <f t="shared" si="2"/>
        <v>172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7.8487</v>
      </c>
      <c r="D15" s="1">
        <f t="shared" ca="1" si="1"/>
        <v>-0.82769300000000001</v>
      </c>
      <c r="E15" s="1">
        <v>0.21</v>
      </c>
      <c r="G15" s="1">
        <f t="shared" si="2"/>
        <v>215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8.0923400000000001</v>
      </c>
      <c r="D16" s="1">
        <f t="shared" ca="1" si="1"/>
        <v>-0.66169900000000004</v>
      </c>
      <c r="E16" s="1">
        <v>0.21</v>
      </c>
      <c r="G16" s="1">
        <f t="shared" si="2"/>
        <v>258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8.3197399999999995</v>
      </c>
      <c r="D17" s="1">
        <f t="shared" ca="1" si="1"/>
        <v>-0.479518</v>
      </c>
      <c r="E17" s="1">
        <v>0.21</v>
      </c>
      <c r="G17" s="1">
        <f t="shared" si="2"/>
        <v>301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8.5380400000000005</v>
      </c>
      <c r="D18" s="1">
        <f t="shared" ca="1" si="1"/>
        <v>-0.27589000000000002</v>
      </c>
      <c r="E18" s="1">
        <v>0.21</v>
      </c>
      <c r="G18" s="1">
        <f t="shared" si="2"/>
        <v>344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ca="1">IF($L$3="","",IF($L$3=0,"",IF($C$4="","",IF($C$4&lt;=10,IF($C$4&gt;=1,IF($C$4&lt;=10,IF($C$4&lt;=$L$3,INDIRECT("X"&amp;(QUOTIENT($L$3,$C$4)*$B19)),""),""),"")))))</f>
        <v>8.7722300000000004</v>
      </c>
      <c r="D19" s="1">
        <f t="shared" ca="1" si="1"/>
        <v>-8.14888E-2</v>
      </c>
      <c r="E19" s="1">
        <v>0.21</v>
      </c>
      <c r="G19" s="1">
        <f t="shared" si="2"/>
        <v>387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8.4266699999999997</v>
      </c>
      <c r="D20" s="1">
        <f t="shared" ca="1" si="1"/>
        <v>1.0634600000000001</v>
      </c>
      <c r="E20" s="1">
        <v>0.21</v>
      </c>
      <c r="G20" s="1">
        <f t="shared" si="2"/>
        <v>430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10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IF($L$3="","",IF($L$3=0,"",IF($C$4="","",IF($C$4&lt;=10,IF($C$4&gt;=1,IF($C$4&lt;=10,IF($C$4&lt;=$L$3,INDIRECT("X"&amp;(QUOTIENT($L$3,$C$4)*$B11)),""),""),"")))))</f>
        <v>6.8419999999999996</v>
      </c>
      <c r="D11" s="1">
        <f ca="1">IF($L$5="","",IF($L$5=0,"",IF($C$4="","",IF($C$4&lt;=10,IF($C$4&gt;=1,IF($C$4&lt;=10,IF($C$4&lt;=$L$5,INDIRECT("Z"&amp;(QUOTIENT($L$5,$C$4)*B11)),""),""),"")))))</f>
        <v>3.5742099999999999</v>
      </c>
      <c r="E11" s="1">
        <v>0.21</v>
      </c>
      <c r="G11" s="1">
        <f>IF($L$3="","",IF($L$3=0,"",IF($C$4="","",IF($C$4&lt;=10,IF($C$4&gt;=1,IF($C$4&lt;=10,IF($C$4&lt;=$L$3,QUOTIENT($L$3,$C$4)*$B11,""),""),"")))))</f>
        <v>43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20" ca="1" si="0">IF($L$3="","",IF($L$3=0,"",IF($C$4="","",IF($C$4&lt;=10,IF($C$4&gt;=1,IF($C$4&lt;=10,IF($C$4&lt;=$L$3,INDIRECT("X"&amp;(QUOTIENT($L$3,$C$4)*$B12)),""),""),"")))))</f>
        <v>7.0989000000000004</v>
      </c>
      <c r="D12" s="1">
        <f t="shared" ref="D12:D20" ca="1" si="1">IF($L$5="","",IF($L$5=0,"",IF($C$4="","",IF($C$4&lt;=10,IF($C$4&gt;=1,IF($C$4&lt;=10,IF($C$4&lt;=$L$5,INDIRECT("Z"&amp;(QUOTIENT($L$5,$C$4)*B12)),""),""),"")))))</f>
        <v>4.3459399999999997</v>
      </c>
      <c r="E12" s="1">
        <v>0.21</v>
      </c>
      <c r="G12" s="1">
        <f t="shared" ref="G12:G20" si="2">IF($L$3="","",IF($L$3=0,"",IF($C$4="","",IF($C$4&lt;=10,IF($C$4&gt;=1,IF($C$4&lt;=10,IF($C$4&lt;=$L$3,QUOTIENT($L$3,$C$4)*$B12,""),""),"")))))</f>
        <v>86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0" si="3">B12+1</f>
        <v>3</v>
      </c>
      <c r="C13" s="1">
        <f t="shared" ca="1" si="0"/>
        <v>7.3472299999999997</v>
      </c>
      <c r="D13" s="1">
        <f t="shared" ca="1" si="1"/>
        <v>4.8909599999999998</v>
      </c>
      <c r="E13" s="1">
        <v>0.21</v>
      </c>
      <c r="G13" s="1">
        <f t="shared" si="2"/>
        <v>129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7.6092199999999997</v>
      </c>
      <c r="D14" s="1">
        <f t="shared" ca="1" si="1"/>
        <v>5.2224599999999999</v>
      </c>
      <c r="E14" s="1">
        <v>0.21</v>
      </c>
      <c r="G14" s="1">
        <f t="shared" si="2"/>
        <v>172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7.8487</v>
      </c>
      <c r="D15" s="1">
        <f t="shared" ca="1" si="1"/>
        <v>5.3479799999999997</v>
      </c>
      <c r="E15" s="1">
        <v>0.21</v>
      </c>
      <c r="G15" s="1">
        <f t="shared" si="2"/>
        <v>215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8.0923400000000001</v>
      </c>
      <c r="D16" s="1">
        <f t="shared" ca="1" si="1"/>
        <v>5.2521599999999999</v>
      </c>
      <c r="E16" s="1">
        <v>0.21</v>
      </c>
      <c r="G16" s="1">
        <f t="shared" si="2"/>
        <v>258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8.3197399999999995</v>
      </c>
      <c r="D17" s="1">
        <f t="shared" ca="1" si="1"/>
        <v>4.9588999999999999</v>
      </c>
      <c r="E17" s="1">
        <v>0.21</v>
      </c>
      <c r="G17" s="1">
        <f t="shared" si="2"/>
        <v>301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8.5380400000000005</v>
      </c>
      <c r="D18" s="1">
        <f t="shared" ca="1" si="1"/>
        <v>4.4748999999999999</v>
      </c>
      <c r="E18" s="1">
        <v>0.21</v>
      </c>
      <c r="G18" s="1">
        <f t="shared" si="2"/>
        <v>344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8.7722300000000004</v>
      </c>
      <c r="D19" s="1">
        <f t="shared" ca="1" si="1"/>
        <v>3.8017300000000001</v>
      </c>
      <c r="E19" s="1">
        <v>0.21</v>
      </c>
      <c r="G19" s="1">
        <f t="shared" si="2"/>
        <v>387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8.4266699999999997</v>
      </c>
      <c r="D20" s="1">
        <f t="shared" ca="1" si="1"/>
        <v>3.0911400000000002</v>
      </c>
      <c r="E20" s="1">
        <v>0.21</v>
      </c>
      <c r="G20" s="1">
        <f t="shared" si="2"/>
        <v>430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</vt:lpstr>
      <vt:lpstr>XY30</vt:lpstr>
      <vt:lpstr>XZ30</vt:lpstr>
      <vt:lpstr>YZ30</vt:lpstr>
      <vt:lpstr>XY20</vt:lpstr>
      <vt:lpstr>XZ20</vt:lpstr>
      <vt:lpstr>YZ20</vt:lpstr>
      <vt:lpstr>XY10</vt:lpstr>
      <vt:lpstr>XZ10</vt:lpstr>
      <vt:lpstr>YZ10</vt:lpstr>
    </vt:vector>
  </TitlesOfParts>
  <Company>コムロコンサルティンググループ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小室匡史_作成_バレーボールデータ視覚化</dc:title>
  <dc:subject>小室匡史_作成_バレーボールデータ視覚化</dc:subject>
  <dc:creator>Komuro Consulting Group 小室匡史</dc:creator>
  <dc:description>Copyright © Komuro Consulting Group 許可無き無断使用を禁ず．問い合わせ先：コムロコンサルティンググループ CEO 小室匡史 sports@komurocg.com</dc:description>
  <cp:lastModifiedBy>小室</cp:lastModifiedBy>
  <dcterms:created xsi:type="dcterms:W3CDTF">2014-03-02T15:46:13Z</dcterms:created>
  <dcterms:modified xsi:type="dcterms:W3CDTF">2017-06-11T06:17:15Z</dcterms:modified>
</cp:coreProperties>
</file>